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boril\Nextcloud\Zakazky_maleho_rozsahu\2025\2_ctvrtleti\kamenne_prvky\podklady_pro_ori\"/>
    </mc:Choice>
  </mc:AlternateContent>
  <bookViews>
    <workbookView xWindow="0" yWindow="0" windowWidth="23040" windowHeight="10056" tabRatio="562" activeTab="1"/>
  </bookViews>
  <sheets>
    <sheet name="Krycí list" sheetId="3" r:id="rId1"/>
    <sheet name="Rozpočet" sheetId="1" r:id="rId2"/>
  </sheets>
  <definedNames>
    <definedName name="__xleta.AND" hidden="1" xlm="1">#NAME?</definedName>
    <definedName name="_ftnref3" localSheetId="1">Rozpočet!#REF!</definedName>
  </definedNames>
  <calcPr calcId="152511"/>
</workbook>
</file>

<file path=xl/calcChain.xml><?xml version="1.0" encoding="utf-8"?>
<calcChain xmlns="http://schemas.openxmlformats.org/spreadsheetml/2006/main">
  <c r="F82" i="1" l="1"/>
  <c r="F84" i="1"/>
  <c r="F86" i="1"/>
  <c r="F88" i="1"/>
  <c r="F93" i="1" l="1"/>
  <c r="F81" i="1" l="1"/>
  <c r="F79" i="1" s="1"/>
  <c r="F80" i="1"/>
  <c r="F92" i="1" l="1"/>
  <c r="F94" i="1"/>
  <c r="F91" i="1"/>
  <c r="F90" i="1" l="1"/>
  <c r="F5" i="1"/>
  <c r="F6" i="1"/>
  <c r="F7" i="1"/>
  <c r="F8" i="1"/>
  <c r="F9" i="1"/>
  <c r="F10" i="1"/>
  <c r="F12" i="1"/>
  <c r="F13" i="1"/>
  <c r="F14" i="1"/>
  <c r="F15" i="1"/>
  <c r="F16" i="1"/>
  <c r="F17" i="1"/>
  <c r="F19" i="1"/>
  <c r="F20" i="1"/>
  <c r="F21" i="1"/>
  <c r="F22" i="1"/>
  <c r="F23" i="1"/>
  <c r="F24" i="1"/>
  <c r="F26" i="1"/>
  <c r="F27" i="1"/>
  <c r="F28" i="1"/>
  <c r="F29" i="1"/>
  <c r="F30" i="1"/>
  <c r="F31" i="1"/>
  <c r="F33" i="1"/>
  <c r="F34" i="1"/>
  <c r="F35" i="1"/>
  <c r="F36" i="1"/>
  <c r="F38" i="1"/>
  <c r="F39" i="1"/>
  <c r="F40" i="1"/>
  <c r="F41" i="1"/>
  <c r="F42" i="1"/>
  <c r="F43" i="1"/>
  <c r="F45" i="1"/>
  <c r="F46" i="1"/>
  <c r="F47" i="1"/>
  <c r="F48" i="1"/>
  <c r="F49" i="1"/>
  <c r="F50" i="1"/>
  <c r="F52" i="1"/>
  <c r="F53" i="1"/>
  <c r="F54" i="1"/>
  <c r="F55" i="1"/>
  <c r="F56" i="1"/>
  <c r="F57" i="1"/>
  <c r="F59" i="1"/>
  <c r="F60" i="1"/>
  <c r="F61" i="1"/>
  <c r="F62" i="1"/>
  <c r="F63" i="1"/>
  <c r="F64" i="1"/>
  <c r="F66" i="1"/>
  <c r="F67" i="1"/>
  <c r="F68" i="1"/>
  <c r="F69" i="1"/>
  <c r="F70" i="1"/>
  <c r="F71" i="1"/>
  <c r="F73" i="1"/>
  <c r="F74" i="1"/>
  <c r="F75" i="1"/>
  <c r="F76" i="1"/>
  <c r="F77" i="1"/>
  <c r="F78" i="1"/>
  <c r="F18" i="3"/>
  <c r="F11" i="1" l="1"/>
  <c r="F44" i="1"/>
  <c r="F65" i="1"/>
  <c r="F37" i="1"/>
  <c r="F4" i="1"/>
  <c r="F58" i="1"/>
  <c r="F32" i="1"/>
  <c r="F25" i="1"/>
  <c r="F18" i="1"/>
  <c r="F72" i="1"/>
  <c r="F51" i="1"/>
  <c r="F95" i="1" l="1"/>
  <c r="F15" i="3" s="1"/>
  <c r="F16" i="3" s="1"/>
  <c r="F19" i="3" l="1"/>
</calcChain>
</file>

<file path=xl/sharedStrings.xml><?xml version="1.0" encoding="utf-8"?>
<sst xmlns="http://schemas.openxmlformats.org/spreadsheetml/2006/main" count="289" uniqueCount="153">
  <si>
    <t>Název položky</t>
  </si>
  <si>
    <t>MJ</t>
  </si>
  <si>
    <t>Název objektu :</t>
  </si>
  <si>
    <t>Za zhotovitele</t>
  </si>
  <si>
    <t>Za objednatele</t>
  </si>
  <si>
    <t>Jméno :</t>
  </si>
  <si>
    <t>Datum :</t>
  </si>
  <si>
    <t>Podpis:</t>
  </si>
  <si>
    <t>Podpis :</t>
  </si>
  <si>
    <t>%  činí :</t>
  </si>
  <si>
    <t>Základ pro DPH</t>
  </si>
  <si>
    <t>DPH</t>
  </si>
  <si>
    <t>Cena včetně DPH</t>
  </si>
  <si>
    <t>cena / MJ</t>
  </si>
  <si>
    <t>celkem (Kč)</t>
  </si>
  <si>
    <t>Číslo položky</t>
  </si>
  <si>
    <t>Nabídka platná do:</t>
  </si>
  <si>
    <t>Termín dodání:</t>
  </si>
  <si>
    <t>Krycí list - cenová nabídka - položkový rozpočet</t>
  </si>
  <si>
    <t>Celkem náklady bez DPH</t>
  </si>
  <si>
    <t xml:space="preserve"> množství jednotetk</t>
  </si>
  <si>
    <t>Kamenné prvky radnice, Nový Jičín</t>
  </si>
  <si>
    <t xml:space="preserve"> </t>
  </si>
  <si>
    <t>Kamenné prvky radnice, Nový Jičín 2025</t>
  </si>
  <si>
    <t>Lešení 2 měsíce (samostatný VV)</t>
  </si>
  <si>
    <t>komplet</t>
  </si>
  <si>
    <t>Nátěry fasád</t>
  </si>
  <si>
    <t>Nátěry omítek v podloubích</t>
  </si>
  <si>
    <t>montáž / demontáž lešení</t>
  </si>
  <si>
    <t>pronájem lešení</t>
  </si>
  <si>
    <t>17.</t>
  </si>
  <si>
    <t>15.</t>
  </si>
  <si>
    <t>16.</t>
  </si>
  <si>
    <t>Vedlejší náklady</t>
  </si>
  <si>
    <t>čištění kamene</t>
  </si>
  <si>
    <t>zpevnění kamene</t>
  </si>
  <si>
    <t>tmelení mechanických defektů v kameni</t>
  </si>
  <si>
    <t>injektáž prasklin</t>
  </si>
  <si>
    <t>barevná a plastická retuš</t>
  </si>
  <si>
    <t>závěrečná hydrofobní úprava</t>
  </si>
  <si>
    <t>tmelení mechanických defektů v kameni a spárování</t>
  </si>
  <si>
    <t>zpracování a kompletace závěrečné restaurátorské zprávy</t>
  </si>
  <si>
    <r>
      <rPr>
        <b/>
        <sz val="9.5"/>
        <color indexed="63"/>
        <rFont val="Arial"/>
        <family val="2"/>
        <charset val="238"/>
      </rPr>
      <t>4. část – okno - socha</t>
    </r>
  </si>
  <si>
    <r>
      <rPr>
        <sz val="9.5"/>
        <color indexed="63"/>
        <rFont val="Arial"/>
        <family val="2"/>
        <charset val="238"/>
      </rPr>
      <t>komplet</t>
    </r>
  </si>
  <si>
    <r>
      <rPr>
        <b/>
        <sz val="9.5"/>
        <color indexed="63"/>
        <rFont val="Arial"/>
        <family val="2"/>
        <charset val="238"/>
      </rPr>
      <t>5. okno se sochou římsa dole (délka 315 -320)</t>
    </r>
  </si>
  <si>
    <r>
      <rPr>
        <b/>
        <sz val="9.5"/>
        <color indexed="63"/>
        <rFont val="Arial"/>
        <family val="2"/>
        <charset val="238"/>
      </rPr>
      <t>6. okno se sochou římsa nahoře (délka 315 -320)</t>
    </r>
  </si>
  <si>
    <r>
      <rPr>
        <b/>
        <sz val="9.5"/>
        <color indexed="63"/>
        <rFont val="Arial"/>
        <family val="2"/>
        <charset val="238"/>
      </rPr>
      <t>7. okno úzké 1p.  římsa dole (2x š. cca 153)</t>
    </r>
  </si>
  <si>
    <r>
      <rPr>
        <b/>
        <sz val="9.5"/>
        <color indexed="63"/>
        <rFont val="Arial"/>
        <family val="2"/>
        <charset val="238"/>
      </rPr>
      <t>8. znak (cca š.45x v.50)</t>
    </r>
  </si>
  <si>
    <r>
      <rPr>
        <b/>
        <sz val="9.5"/>
        <color indexed="63"/>
        <rFont val="Arial"/>
        <family val="2"/>
        <charset val="238"/>
      </rPr>
      <t>9. okno 2p. římsa dole (délka 315 -320)</t>
    </r>
  </si>
  <si>
    <r>
      <rPr>
        <sz val="9.5"/>
        <color indexed="63"/>
        <rFont val="Arial"/>
        <family val="2"/>
        <charset val="238"/>
      </rPr>
      <t>bm</t>
    </r>
  </si>
  <si>
    <r>
      <rPr>
        <b/>
        <sz val="9.5"/>
        <color indexed="63"/>
        <rFont val="Arial"/>
        <family val="2"/>
        <charset val="238"/>
      </rPr>
      <t>11. zubořez (čelo 1750, l.bok 1750,p.bok 850)</t>
    </r>
  </si>
  <si>
    <r>
      <rPr>
        <b/>
        <sz val="9.5"/>
        <color indexed="63"/>
        <rFont val="Arial"/>
        <family val="2"/>
        <charset val="238"/>
      </rPr>
      <t>12. 3.p. římsa obvod věže (cca š. 500 x hl.500 )</t>
    </r>
  </si>
  <si>
    <r>
      <rPr>
        <b/>
        <sz val="9.5"/>
        <color indexed="63"/>
        <rFont val="Arial"/>
        <family val="2"/>
        <charset val="238"/>
      </rPr>
      <t>13. 2.p. římsa obvod věže (cca š. 600 x hl. 600 )</t>
    </r>
  </si>
  <si>
    <r>
      <rPr>
        <b/>
        <sz val="9.5"/>
        <color indexed="63"/>
        <rFont val="Arial"/>
        <family val="2"/>
        <charset val="238"/>
      </rPr>
      <t>14. 3.p. okénka na věži, římsa dole (cca š. 30)</t>
    </r>
  </si>
  <si>
    <t>4.</t>
  </si>
  <si>
    <t>5.</t>
  </si>
  <si>
    <t>1.</t>
  </si>
  <si>
    <t>1.1.</t>
  </si>
  <si>
    <t>1.2.</t>
  </si>
  <si>
    <t>1.3.</t>
  </si>
  <si>
    <t>1.4.</t>
  </si>
  <si>
    <t>1.5.</t>
  </si>
  <si>
    <t>1.6.</t>
  </si>
  <si>
    <t>2.</t>
  </si>
  <si>
    <t>2.1.</t>
  </si>
  <si>
    <t>2.2.</t>
  </si>
  <si>
    <t>2.3.</t>
  </si>
  <si>
    <t>2.4.</t>
  </si>
  <si>
    <t>2.5.</t>
  </si>
  <si>
    <t>2.6.</t>
  </si>
  <si>
    <t>3.</t>
  </si>
  <si>
    <t>3.1.</t>
  </si>
  <si>
    <t>3.2.</t>
  </si>
  <si>
    <t>3.3.</t>
  </si>
  <si>
    <t>3.4.</t>
  </si>
  <si>
    <t>3.5.</t>
  </si>
  <si>
    <t>3.6.</t>
  </si>
  <si>
    <t>4.1.</t>
  </si>
  <si>
    <t>4.2.</t>
  </si>
  <si>
    <t>4.3.</t>
  </si>
  <si>
    <t>4.4.</t>
  </si>
  <si>
    <t>4.5.</t>
  </si>
  <si>
    <t>4.6.</t>
  </si>
  <si>
    <t>5.1.</t>
  </si>
  <si>
    <t>5.2.</t>
  </si>
  <si>
    <t>5.3.</t>
  </si>
  <si>
    <t>5.4.</t>
  </si>
  <si>
    <t>6.</t>
  </si>
  <si>
    <t>6.1.</t>
  </si>
  <si>
    <t>6.2.</t>
  </si>
  <si>
    <t>6.3.</t>
  </si>
  <si>
    <t>6.4.</t>
  </si>
  <si>
    <t>6.5.</t>
  </si>
  <si>
    <t>6.6.</t>
  </si>
  <si>
    <t>7.</t>
  </si>
  <si>
    <t>10. obvodní římsa (čelo 1750, l.bok 1750, p.bok 850)</t>
  </si>
  <si>
    <t>7.1.</t>
  </si>
  <si>
    <t>7.2.</t>
  </si>
  <si>
    <t>7.3.</t>
  </si>
  <si>
    <t>7.4.</t>
  </si>
  <si>
    <t>7.5.</t>
  </si>
  <si>
    <t>7.6.</t>
  </si>
  <si>
    <t>8.</t>
  </si>
  <si>
    <t>9.</t>
  </si>
  <si>
    <t>9.1.</t>
  </si>
  <si>
    <t>9.2.</t>
  </si>
  <si>
    <t>9.3.</t>
  </si>
  <si>
    <t>9.4.</t>
  </si>
  <si>
    <t>9.5.</t>
  </si>
  <si>
    <t>9.6.</t>
  </si>
  <si>
    <t>10.</t>
  </si>
  <si>
    <t>8.1.</t>
  </si>
  <si>
    <t>8.2.</t>
  </si>
  <si>
    <t>8.3.</t>
  </si>
  <si>
    <t>8.4.</t>
  </si>
  <si>
    <t>8.5.</t>
  </si>
  <si>
    <t>8.6.</t>
  </si>
  <si>
    <t>10.1.</t>
  </si>
  <si>
    <t>10.2.</t>
  </si>
  <si>
    <t>10.3.</t>
  </si>
  <si>
    <t>10.4.</t>
  </si>
  <si>
    <t>10.5.</t>
  </si>
  <si>
    <t>10.6.</t>
  </si>
  <si>
    <t>11.</t>
  </si>
  <si>
    <t>11.1.</t>
  </si>
  <si>
    <t>11.2.</t>
  </si>
  <si>
    <t>11.3.</t>
  </si>
  <si>
    <t>11.4.</t>
  </si>
  <si>
    <t>11.5.</t>
  </si>
  <si>
    <t>11.6.</t>
  </si>
  <si>
    <t>12.</t>
  </si>
  <si>
    <t>12.1.</t>
  </si>
  <si>
    <t>12.2.</t>
  </si>
  <si>
    <t>13.</t>
  </si>
  <si>
    <t>14.</t>
  </si>
  <si>
    <t xml:space="preserve"> složitost fasády 1, výměra oprav výpočtem celková plocha  645 m2/30% = 194 m2</t>
  </si>
  <si>
    <r>
      <t>Opravy omítek fasády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do 30%</t>
    </r>
    <r>
      <rPr>
        <sz val="8"/>
        <rFont val="Arial"/>
        <family val="2"/>
        <charset val="238"/>
      </rPr>
      <t xml:space="preserve"> </t>
    </r>
  </si>
  <si>
    <r>
      <t>Opravy omítek v podloubích do 25%</t>
    </r>
    <r>
      <rPr>
        <sz val="8"/>
        <rFont val="Arial"/>
        <family val="2"/>
        <charset val="238"/>
      </rPr>
      <t xml:space="preserve"> </t>
    </r>
  </si>
  <si>
    <t>složitost fasády 1, výměra oprav výpočtem celková plocha 115m2/25% = 30 m2</t>
  </si>
  <si>
    <t>17.1.</t>
  </si>
  <si>
    <t>17.2.</t>
  </si>
  <si>
    <t>17.3.</t>
  </si>
  <si>
    <t>13.1.</t>
  </si>
  <si>
    <t>14.1.</t>
  </si>
  <si>
    <t>15.1.</t>
  </si>
  <si>
    <t>16.1.</t>
  </si>
  <si>
    <t>Vyplnit pouze modře podbarvené buňky</t>
  </si>
  <si>
    <r>
      <t>m</t>
    </r>
    <r>
      <rPr>
        <vertAlign val="superscript"/>
        <sz val="9.5"/>
        <rFont val="Arial"/>
        <family val="2"/>
        <charset val="238"/>
      </rPr>
      <t>2</t>
    </r>
  </si>
  <si>
    <t xml:space="preserve">Tlakové čištění fasády, penetrace, 2x nátěr fasády barva silikátová (stávající odstín barvy fasády, 3x vzorek - schválení zástupcem památkové péče). </t>
  </si>
  <si>
    <t>průběžné zakrývací práce okenních otvorů, kde budou probíhat prašné technologické procesy - bude provedeno: zakrývání dveří, oken, zdiva, lepení páskami a fóliemi, zakrytí chodníkového tělesa a úklid.</t>
  </si>
  <si>
    <t>Zařízení staveniště, oplocení, organizace stavby, doprava, manipulační technika, vyklizení staveniště</t>
  </si>
  <si>
    <t>17.4.</t>
  </si>
  <si>
    <t>Pomocné mobilní lešení (loubí)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</si>
</sst>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č&quot;"/>
    <numFmt numFmtId="165" formatCode="0."/>
    <numFmt numFmtId="166" formatCode="#,##0.00\ _K_č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Arial CE"/>
      <family val="2"/>
      <charset val="238"/>
    </font>
    <font>
      <b/>
      <sz val="9"/>
      <name val="Arial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color rgb="FF3F3F3F"/>
      <name val="Arial"/>
      <family val="2"/>
      <charset val="238"/>
    </font>
    <font>
      <b/>
      <sz val="9.5"/>
      <color rgb="FF333333"/>
      <name val="Arial"/>
      <family val="2"/>
      <charset val="238"/>
    </font>
    <font>
      <b/>
      <sz val="9.5"/>
      <name val="Arial"/>
      <family val="2"/>
      <charset val="238"/>
    </font>
    <font>
      <b/>
      <sz val="9.5"/>
      <color indexed="63"/>
      <name val="Arial"/>
      <family val="2"/>
      <charset val="238"/>
    </font>
    <font>
      <sz val="9.5"/>
      <name val="Arial"/>
      <family val="2"/>
      <charset val="238"/>
    </font>
    <font>
      <sz val="8"/>
      <color theme="1"/>
      <name val="Arial"/>
      <family val="2"/>
      <charset val="238"/>
    </font>
    <font>
      <sz val="9.5"/>
      <color indexed="63"/>
      <name val="Arial"/>
      <family val="2"/>
      <charset val="238"/>
    </font>
    <font>
      <sz val="8.5"/>
      <name val="Arial"/>
      <family val="2"/>
      <charset val="238"/>
    </font>
    <font>
      <sz val="9.5"/>
      <color rgb="FF333333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vertAlign val="superscript"/>
      <sz val="9.5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rgb="FFEAF1DD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26" fillId="18" borderId="0" applyNumberFormat="0" applyBorder="0" applyAlignment="0" applyProtection="0"/>
    <xf numFmtId="0" fontId="4" fillId="2" borderId="0" applyNumberFormat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2" fillId="5" borderId="0" applyNumberFormat="0" applyBorder="0" applyAlignment="0" applyProtection="0"/>
    <xf numFmtId="0" fontId="4" fillId="7" borderId="0" applyNumberFormat="0" applyBorder="0" applyAlignment="0" applyProtection="0"/>
    <xf numFmtId="0" fontId="2" fillId="7" borderId="0" applyNumberFormat="0" applyBorder="0" applyAlignment="0" applyProtection="0"/>
    <xf numFmtId="0" fontId="4" fillId="8" borderId="0" applyNumberFormat="0" applyBorder="0" applyAlignment="0" applyProtection="0"/>
    <xf numFmtId="0" fontId="2" fillId="8" borderId="0" applyNumberFormat="0" applyBorder="0" applyAlignment="0" applyProtection="0"/>
    <xf numFmtId="0" fontId="4" fillId="5" borderId="0" applyNumberFormat="0" applyBorder="0" applyAlignment="0" applyProtection="0"/>
    <xf numFmtId="0" fontId="2" fillId="5" borderId="0" applyNumberFormat="0" applyBorder="0" applyAlignment="0" applyProtection="0"/>
    <xf numFmtId="0" fontId="4" fillId="8" borderId="0" applyNumberFormat="0" applyBorder="0" applyAlignment="0" applyProtection="0"/>
    <xf numFmtId="0" fontId="2" fillId="8" borderId="0" applyNumberFormat="0" applyBorder="0" applyAlignment="0" applyProtection="0"/>
    <xf numFmtId="0" fontId="4" fillId="4" borderId="0" applyNumberFormat="0" applyBorder="0" applyAlignment="0" applyProtection="0"/>
    <xf numFmtId="0" fontId="2" fillId="4" borderId="0" applyNumberFormat="0" applyBorder="0" applyAlignment="0" applyProtection="0"/>
    <xf numFmtId="0" fontId="4" fillId="9" borderId="0" applyNumberFormat="0" applyBorder="0" applyAlignment="0" applyProtection="0"/>
    <xf numFmtId="0" fontId="2" fillId="9" borderId="0" applyNumberFormat="0" applyBorder="0" applyAlignment="0" applyProtection="0"/>
    <xf numFmtId="0" fontId="4" fillId="3" borderId="0" applyNumberFormat="0" applyBorder="0" applyAlignment="0" applyProtection="0"/>
    <xf numFmtId="0" fontId="2" fillId="3" borderId="0" applyNumberFormat="0" applyBorder="0" applyAlignment="0" applyProtection="0"/>
    <xf numFmtId="0" fontId="4" fillId="8" borderId="0" applyNumberFormat="0" applyBorder="0" applyAlignment="0" applyProtection="0"/>
    <xf numFmtId="0" fontId="2" fillId="8" borderId="0" applyNumberFormat="0" applyBorder="0" applyAlignment="0" applyProtection="0"/>
    <xf numFmtId="0" fontId="4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1" applyNumberFormat="0" applyFill="0" applyAlignment="0" applyProtection="0"/>
    <xf numFmtId="0" fontId="7" fillId="6" borderId="0" applyNumberFormat="0" applyBorder="0" applyAlignment="0" applyProtection="0"/>
    <xf numFmtId="0" fontId="8" fillId="13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3" fillId="0" borderId="0"/>
    <xf numFmtId="0" fontId="14" fillId="0" borderId="0"/>
    <xf numFmtId="0" fontId="3" fillId="5" borderId="6" applyNumberFormat="0" applyFont="0" applyAlignment="0" applyProtection="0"/>
    <xf numFmtId="0" fontId="15" fillId="0" borderId="7" applyNumberFormat="0" applyFill="0" applyAlignment="0" applyProtection="0"/>
    <xf numFmtId="0" fontId="16" fillId="8" borderId="0" applyNumberFormat="0" applyBorder="0" applyAlignment="0" applyProtection="0"/>
    <xf numFmtId="0" fontId="15" fillId="0" borderId="0" applyNumberFormat="0" applyFill="0" applyBorder="0" applyAlignment="0" applyProtection="0"/>
    <xf numFmtId="0" fontId="17" fillId="9" borderId="8" applyNumberFormat="0" applyAlignment="0" applyProtection="0"/>
    <xf numFmtId="0" fontId="18" fillId="14" borderId="8" applyNumberFormat="0" applyAlignment="0" applyProtection="0"/>
    <xf numFmtId="0" fontId="27" fillId="19" borderId="39" applyNumberFormat="0" applyAlignment="0" applyProtection="0"/>
    <xf numFmtId="0" fontId="19" fillId="14" borderId="9" applyNumberFormat="0" applyAlignment="0" applyProtection="0"/>
    <xf numFmtId="0" fontId="20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</cellStyleXfs>
  <cellXfs count="148">
    <xf numFmtId="0" fontId="0" fillId="0" borderId="0" xfId="0"/>
    <xf numFmtId="0" fontId="3" fillId="0" borderId="0" xfId="41"/>
    <xf numFmtId="0" fontId="3" fillId="0" borderId="0" xfId="41" applyBorder="1"/>
    <xf numFmtId="0" fontId="3" fillId="0" borderId="10" xfId="41" applyBorder="1"/>
    <xf numFmtId="164" fontId="0" fillId="0" borderId="0" xfId="0" applyNumberFormat="1"/>
    <xf numFmtId="0" fontId="3" fillId="0" borderId="11" xfId="41" applyBorder="1"/>
    <xf numFmtId="0" fontId="3" fillId="0" borderId="12" xfId="41" applyBorder="1"/>
    <xf numFmtId="0" fontId="3" fillId="0" borderId="13" xfId="41" applyBorder="1"/>
    <xf numFmtId="0" fontId="3" fillId="0" borderId="14" xfId="41" applyBorder="1"/>
    <xf numFmtId="0" fontId="3" fillId="0" borderId="15" xfId="41" applyBorder="1"/>
    <xf numFmtId="0" fontId="3" fillId="0" borderId="16" xfId="41" applyBorder="1"/>
    <xf numFmtId="0" fontId="3" fillId="0" borderId="17" xfId="41" applyBorder="1"/>
    <xf numFmtId="0" fontId="3" fillId="0" borderId="18" xfId="41" applyBorder="1"/>
    <xf numFmtId="0" fontId="3" fillId="0" borderId="19" xfId="41" applyBorder="1"/>
    <xf numFmtId="0" fontId="3" fillId="0" borderId="13" xfId="41" applyNumberFormat="1" applyBorder="1" applyAlignment="1">
      <alignment horizontal="right"/>
    </xf>
    <xf numFmtId="0" fontId="21" fillId="0" borderId="20" xfId="41" applyFont="1" applyFill="1" applyBorder="1"/>
    <xf numFmtId="0" fontId="3" fillId="0" borderId="21" xfId="41" applyBorder="1"/>
    <xf numFmtId="0" fontId="3" fillId="0" borderId="22" xfId="41" applyBorder="1"/>
    <xf numFmtId="0" fontId="3" fillId="0" borderId="23" xfId="41" applyBorder="1"/>
    <xf numFmtId="0" fontId="3" fillId="0" borderId="22" xfId="41" applyBorder="1" applyAlignment="1">
      <alignment horizontal="right"/>
    </xf>
    <xf numFmtId="14" fontId="3" fillId="0" borderId="22" xfId="41" applyNumberFormat="1" applyBorder="1"/>
    <xf numFmtId="164" fontId="3" fillId="0" borderId="24" xfId="41" applyNumberFormat="1" applyBorder="1"/>
    <xf numFmtId="0" fontId="21" fillId="0" borderId="25" xfId="41" applyFont="1" applyFill="1" applyBorder="1"/>
    <xf numFmtId="0" fontId="21" fillId="0" borderId="26" xfId="41" applyFont="1" applyFill="1" applyBorder="1"/>
    <xf numFmtId="0" fontId="28" fillId="0" borderId="0" xfId="0" applyFont="1" applyAlignment="1">
      <alignment wrapText="1"/>
    </xf>
    <xf numFmtId="0" fontId="0" fillId="0" borderId="0" xfId="0" applyAlignment="1"/>
    <xf numFmtId="0" fontId="24" fillId="0" borderId="0" xfId="41" applyFont="1" applyFill="1" applyBorder="1"/>
    <xf numFmtId="0" fontId="23" fillId="0" borderId="0" xfId="41" applyFont="1" applyFill="1" applyBorder="1"/>
    <xf numFmtId="0" fontId="23" fillId="0" borderId="11" xfId="41" applyFont="1" applyBorder="1"/>
    <xf numFmtId="0" fontId="23" fillId="0" borderId="27" xfId="41" applyFont="1" applyBorder="1" applyAlignment="1"/>
    <xf numFmtId="0" fontId="23" fillId="0" borderId="16" xfId="41" applyFont="1" applyFill="1" applyBorder="1"/>
    <xf numFmtId="0" fontId="3" fillId="0" borderId="28" xfId="41" applyBorder="1" applyAlignment="1">
      <alignment vertical="top"/>
    </xf>
    <xf numFmtId="0" fontId="3" fillId="0" borderId="30" xfId="41" applyBorder="1" applyAlignment="1">
      <alignment vertical="top"/>
    </xf>
    <xf numFmtId="0" fontId="3" fillId="0" borderId="31" xfId="41" applyBorder="1"/>
    <xf numFmtId="0" fontId="3" fillId="0" borderId="17" xfId="41" applyFont="1" applyBorder="1"/>
    <xf numFmtId="0" fontId="23" fillId="0" borderId="32" xfId="41" applyFont="1" applyBorder="1"/>
    <xf numFmtId="0" fontId="23" fillId="0" borderId="15" xfId="41" applyFont="1" applyBorder="1" applyAlignment="1"/>
    <xf numFmtId="0" fontId="23" fillId="0" borderId="18" xfId="41" applyFont="1" applyBorder="1"/>
    <xf numFmtId="0" fontId="29" fillId="0" borderId="33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0" fontId="3" fillId="0" borderId="18" xfId="41" applyFont="1" applyBorder="1"/>
    <xf numFmtId="164" fontId="3" fillId="0" borderId="34" xfId="41" applyNumberFormat="1" applyBorder="1"/>
    <xf numFmtId="164" fontId="0" fillId="0" borderId="24" xfId="0" applyNumberFormat="1" applyBorder="1"/>
    <xf numFmtId="164" fontId="21" fillId="0" borderId="35" xfId="41" applyNumberFormat="1" applyFont="1" applyFill="1" applyBorder="1"/>
    <xf numFmtId="0" fontId="0" fillId="0" borderId="0" xfId="0" applyFill="1"/>
    <xf numFmtId="0" fontId="30" fillId="0" borderId="0" xfId="0" applyFont="1" applyAlignment="1">
      <alignment vertical="top"/>
    </xf>
    <xf numFmtId="0" fontId="31" fillId="0" borderId="0" xfId="0" applyFont="1" applyFill="1" applyBorder="1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19" xfId="42" applyFont="1" applyBorder="1" applyAlignment="1">
      <alignment horizontal="center" wrapText="1"/>
    </xf>
    <xf numFmtId="0" fontId="0" fillId="0" borderId="0" xfId="0" applyAlignment="1">
      <alignment horizontal="right" vertical="top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Alignment="1">
      <alignment horizontal="center"/>
    </xf>
    <xf numFmtId="0" fontId="33" fillId="0" borderId="0" xfId="0" applyFont="1" applyFill="1"/>
    <xf numFmtId="0" fontId="1" fillId="0" borderId="0" xfId="0" applyFont="1" applyFill="1"/>
    <xf numFmtId="0" fontId="1" fillId="0" borderId="0" xfId="0" applyFont="1"/>
    <xf numFmtId="0" fontId="39" fillId="19" borderId="42" xfId="49" applyFont="1" applyBorder="1" applyAlignment="1">
      <alignment horizontal="center"/>
    </xf>
    <xf numFmtId="0" fontId="39" fillId="19" borderId="43" xfId="49" applyFont="1" applyBorder="1" applyAlignment="1">
      <alignment horizontal="center"/>
    </xf>
    <xf numFmtId="166" fontId="43" fillId="20" borderId="44" xfId="0" applyNumberFormat="1" applyFont="1" applyFill="1" applyBorder="1" applyAlignment="1">
      <alignment vertical="top" wrapText="1"/>
    </xf>
    <xf numFmtId="166" fontId="43" fillId="20" borderId="47" xfId="0" applyNumberFormat="1" applyFont="1" applyFill="1" applyBorder="1" applyAlignment="1">
      <alignment vertical="top" wrapText="1"/>
    </xf>
    <xf numFmtId="0" fontId="44" fillId="0" borderId="0" xfId="0" applyFont="1" applyAlignment="1">
      <alignment wrapText="1"/>
    </xf>
    <xf numFmtId="166" fontId="43" fillId="0" borderId="47" xfId="0" applyNumberFormat="1" applyFont="1" applyBorder="1" applyAlignment="1">
      <alignment vertical="top" wrapText="1"/>
    </xf>
    <xf numFmtId="166" fontId="43" fillId="20" borderId="44" xfId="0" applyNumberFormat="1" applyFont="1" applyFill="1" applyBorder="1" applyAlignment="1">
      <alignment horizontal="right" vertical="top" wrapText="1"/>
    </xf>
    <xf numFmtId="166" fontId="43" fillId="0" borderId="52" xfId="0" applyNumberFormat="1" applyFont="1" applyBorder="1" applyAlignment="1">
      <alignment vertical="top" wrapText="1"/>
    </xf>
    <xf numFmtId="166" fontId="43" fillId="21" borderId="55" xfId="0" applyNumberFormat="1" applyFont="1" applyFill="1" applyBorder="1" applyAlignment="1">
      <alignment vertical="top" wrapText="1"/>
    </xf>
    <xf numFmtId="166" fontId="43" fillId="0" borderId="59" xfId="0" applyNumberFormat="1" applyFont="1" applyBorder="1" applyAlignment="1">
      <alignment vertical="top" wrapText="1"/>
    </xf>
    <xf numFmtId="166" fontId="43" fillId="21" borderId="62" xfId="0" applyNumberFormat="1" applyFont="1" applyFill="1" applyBorder="1" applyAlignment="1">
      <alignment vertical="top" wrapText="1"/>
    </xf>
    <xf numFmtId="166" fontId="43" fillId="20" borderId="62" xfId="0" applyNumberFormat="1" applyFont="1" applyFill="1" applyBorder="1" applyAlignment="1">
      <alignment vertical="top" wrapText="1"/>
    </xf>
    <xf numFmtId="166" fontId="43" fillId="20" borderId="63" xfId="0" applyNumberFormat="1" applyFont="1" applyFill="1" applyBorder="1" applyAlignment="1">
      <alignment vertical="top" wrapText="1"/>
    </xf>
    <xf numFmtId="166" fontId="43" fillId="0" borderId="59" xfId="0" applyNumberFormat="1" applyFont="1" applyBorder="1" applyAlignment="1">
      <alignment vertical="center" wrapText="1"/>
    </xf>
    <xf numFmtId="4" fontId="34" fillId="23" borderId="40" xfId="1" applyNumberFormat="1" applyFont="1" applyFill="1" applyBorder="1"/>
    <xf numFmtId="0" fontId="39" fillId="19" borderId="41" xfId="49" applyFont="1" applyBorder="1" applyAlignment="1" applyProtection="1">
      <alignment horizontal="center" wrapText="1"/>
    </xf>
    <xf numFmtId="0" fontId="39" fillId="19" borderId="42" xfId="49" applyFont="1" applyBorder="1" applyAlignment="1" applyProtection="1">
      <alignment horizontal="center"/>
    </xf>
    <xf numFmtId="0" fontId="39" fillId="19" borderId="42" xfId="49" applyNumberFormat="1" applyFont="1" applyBorder="1" applyAlignment="1" applyProtection="1">
      <alignment horizontal="center" wrapText="1"/>
    </xf>
    <xf numFmtId="165" fontId="40" fillId="20" borderId="46" xfId="0" applyNumberFormat="1" applyFont="1" applyFill="1" applyBorder="1" applyAlignment="1" applyProtection="1">
      <alignment horizontal="center" vertical="top" shrinkToFit="1"/>
    </xf>
    <xf numFmtId="0" fontId="41" fillId="20" borderId="45" xfId="0" applyFont="1" applyFill="1" applyBorder="1" applyAlignment="1" applyProtection="1">
      <alignment horizontal="left" vertical="top" wrapText="1"/>
    </xf>
    <xf numFmtId="0" fontId="1" fillId="20" borderId="44" xfId="0" applyFont="1" applyFill="1" applyBorder="1" applyAlignment="1" applyProtection="1">
      <alignment horizontal="left" vertical="center" wrapText="1"/>
    </xf>
    <xf numFmtId="0" fontId="1" fillId="20" borderId="45" xfId="0" applyFont="1" applyFill="1" applyBorder="1" applyAlignment="1" applyProtection="1">
      <alignment horizontal="left" vertical="center" wrapText="1"/>
    </xf>
    <xf numFmtId="0" fontId="45" fillId="0" borderId="46" xfId="0" applyFont="1" applyBorder="1" applyAlignment="1" applyProtection="1">
      <alignment horizontal="center" vertical="top" wrapText="1"/>
    </xf>
    <xf numFmtId="0" fontId="46" fillId="0" borderId="45" xfId="0" applyFont="1" applyBorder="1" applyAlignment="1" applyProtection="1">
      <alignment horizontal="left" vertical="top" wrapText="1"/>
    </xf>
    <xf numFmtId="0" fontId="43" fillId="0" borderId="44" xfId="0" applyFont="1" applyBorder="1" applyAlignment="1" applyProtection="1">
      <alignment horizontal="center" vertical="top" wrapText="1"/>
    </xf>
    <xf numFmtId="1" fontId="47" fillId="0" borderId="45" xfId="0" applyNumberFormat="1" applyFont="1" applyBorder="1" applyAlignment="1" applyProtection="1">
      <alignment horizontal="center" vertical="top" shrinkToFit="1"/>
    </xf>
    <xf numFmtId="0" fontId="1" fillId="20" borderId="44" xfId="0" applyFont="1" applyFill="1" applyBorder="1" applyAlignment="1" applyProtection="1">
      <alignment horizontal="left" wrapText="1"/>
    </xf>
    <xf numFmtId="0" fontId="1" fillId="20" borderId="45" xfId="0" applyFont="1" applyFill="1" applyBorder="1" applyAlignment="1" applyProtection="1">
      <alignment horizontal="left" wrapText="1"/>
    </xf>
    <xf numFmtId="16" fontId="43" fillId="0" borderId="46" xfId="0" applyNumberFormat="1" applyFont="1" applyBorder="1" applyAlignment="1" applyProtection="1">
      <alignment horizontal="center" vertical="top" wrapText="1"/>
    </xf>
    <xf numFmtId="0" fontId="43" fillId="0" borderId="45" xfId="0" applyFont="1" applyBorder="1" applyAlignment="1" applyProtection="1">
      <alignment horizontal="left" vertical="top" wrapText="1"/>
    </xf>
    <xf numFmtId="0" fontId="42" fillId="20" borderId="45" xfId="0" applyFont="1" applyFill="1" applyBorder="1" applyAlignment="1" applyProtection="1">
      <alignment horizontal="left" vertical="top" wrapText="1"/>
    </xf>
    <xf numFmtId="2" fontId="47" fillId="0" borderId="45" xfId="0" applyNumberFormat="1" applyFont="1" applyBorder="1" applyAlignment="1" applyProtection="1">
      <alignment horizontal="center" vertical="top" shrinkToFit="1"/>
    </xf>
    <xf numFmtId="0" fontId="42" fillId="21" borderId="53" xfId="0" applyFont="1" applyFill="1" applyBorder="1" applyAlignment="1" applyProtection="1">
      <alignment horizontal="center" vertical="top" wrapText="1"/>
    </xf>
    <xf numFmtId="0" fontId="41" fillId="21" borderId="54" xfId="0" applyFont="1" applyFill="1" applyBorder="1" applyAlignment="1" applyProtection="1">
      <alignment horizontal="left" vertical="top" wrapText="1"/>
    </xf>
    <xf numFmtId="0" fontId="45" fillId="21" borderId="55" xfId="0" applyFont="1" applyFill="1" applyBorder="1" applyAlignment="1" applyProtection="1">
      <alignment horizontal="center" vertical="top" wrapText="1"/>
    </xf>
    <xf numFmtId="1" fontId="48" fillId="21" borderId="54" xfId="0" applyNumberFormat="1" applyFont="1" applyFill="1" applyBorder="1" applyAlignment="1" applyProtection="1">
      <alignment horizontal="center" vertical="top" shrinkToFit="1"/>
    </xf>
    <xf numFmtId="16" fontId="43" fillId="0" borderId="56" xfId="0" applyNumberFormat="1" applyFont="1" applyBorder="1" applyAlignment="1" applyProtection="1">
      <alignment horizontal="center" vertical="center" wrapText="1"/>
    </xf>
    <xf numFmtId="0" fontId="36" fillId="0" borderId="57" xfId="0" applyFont="1" applyBorder="1" applyAlignment="1" applyProtection="1">
      <alignment horizontal="left" vertical="top" wrapText="1"/>
    </xf>
    <xf numFmtId="0" fontId="43" fillId="0" borderId="58" xfId="0" applyFont="1" applyBorder="1" applyAlignment="1" applyProtection="1">
      <alignment horizontal="center" vertical="center" wrapText="1"/>
    </xf>
    <xf numFmtId="1" fontId="48" fillId="0" borderId="57" xfId="0" applyNumberFormat="1" applyFont="1" applyBorder="1" applyAlignment="1" applyProtection="1">
      <alignment horizontal="center" vertical="center" shrinkToFit="1"/>
    </xf>
    <xf numFmtId="16" fontId="43" fillId="0" borderId="53" xfId="0" applyNumberFormat="1" applyFont="1" applyBorder="1" applyAlignment="1" applyProtection="1">
      <alignment horizontal="center" vertical="top" wrapText="1"/>
    </xf>
    <xf numFmtId="0" fontId="36" fillId="0" borderId="54" xfId="0" applyFont="1" applyBorder="1" applyAlignment="1" applyProtection="1">
      <alignment horizontal="left" vertical="top" wrapText="1"/>
    </xf>
    <xf numFmtId="0" fontId="45" fillId="0" borderId="55" xfId="0" applyFont="1" applyBorder="1" applyAlignment="1" applyProtection="1">
      <alignment horizontal="center" vertical="top" wrapText="1"/>
    </xf>
    <xf numFmtId="1" fontId="48" fillId="0" borderId="54" xfId="0" applyNumberFormat="1" applyFont="1" applyBorder="1" applyAlignment="1" applyProtection="1">
      <alignment horizontal="center" vertical="top" shrinkToFit="1"/>
    </xf>
    <xf numFmtId="0" fontId="42" fillId="21" borderId="60" xfId="0" applyFont="1" applyFill="1" applyBorder="1" applyAlignment="1" applyProtection="1">
      <alignment horizontal="center" vertical="top" wrapText="1"/>
    </xf>
    <xf numFmtId="0" fontId="45" fillId="21" borderId="62" xfId="0" applyFont="1" applyFill="1" applyBorder="1" applyAlignment="1" applyProtection="1">
      <alignment horizontal="center" vertical="top" wrapText="1"/>
    </xf>
    <xf numFmtId="2" fontId="48" fillId="21" borderId="61" xfId="0" applyNumberFormat="1" applyFont="1" applyFill="1" applyBorder="1" applyAlignment="1" applyProtection="1">
      <alignment horizontal="center" vertical="top" shrinkToFit="1"/>
    </xf>
    <xf numFmtId="2" fontId="48" fillId="0" borderId="57" xfId="0" applyNumberFormat="1" applyFont="1" applyBorder="1" applyAlignment="1" applyProtection="1">
      <alignment horizontal="center" vertical="center" shrinkToFit="1"/>
    </xf>
    <xf numFmtId="165" fontId="40" fillId="20" borderId="60" xfId="0" applyNumberFormat="1" applyFont="1" applyFill="1" applyBorder="1" applyAlignment="1" applyProtection="1">
      <alignment horizontal="center" vertical="top" shrinkToFit="1"/>
    </xf>
    <xf numFmtId="0" fontId="42" fillId="20" borderId="61" xfId="0" applyFont="1" applyFill="1" applyBorder="1" applyAlignment="1" applyProtection="1">
      <alignment horizontal="left" vertical="top" wrapText="1"/>
    </xf>
    <xf numFmtId="0" fontId="1" fillId="20" borderId="62" xfId="0" applyFont="1" applyFill="1" applyBorder="1" applyAlignment="1" applyProtection="1">
      <alignment horizontal="left" vertical="center" wrapText="1"/>
    </xf>
    <xf numFmtId="0" fontId="1" fillId="20" borderId="61" xfId="0" applyFont="1" applyFill="1" applyBorder="1" applyAlignment="1" applyProtection="1">
      <alignment horizontal="left" vertical="center" wrapText="1"/>
    </xf>
    <xf numFmtId="0" fontId="45" fillId="0" borderId="56" xfId="0" applyFont="1" applyBorder="1" applyAlignment="1" applyProtection="1">
      <alignment horizontal="center" vertical="center" wrapText="1"/>
    </xf>
    <xf numFmtId="0" fontId="45" fillId="0" borderId="49" xfId="0" applyFont="1" applyBorder="1" applyAlignment="1" applyProtection="1">
      <alignment horizontal="center" vertical="center" wrapText="1"/>
    </xf>
    <xf numFmtId="0" fontId="36" fillId="0" borderId="50" xfId="0" applyFont="1" applyBorder="1" applyAlignment="1" applyProtection="1">
      <alignment horizontal="left" vertical="top" wrapText="1"/>
    </xf>
    <xf numFmtId="0" fontId="43" fillId="0" borderId="51" xfId="0" applyFont="1" applyBorder="1" applyAlignment="1" applyProtection="1">
      <alignment horizontal="center" vertical="center" wrapText="1"/>
    </xf>
    <xf numFmtId="1" fontId="48" fillId="0" borderId="50" xfId="0" applyNumberFormat="1" applyFont="1" applyBorder="1" applyAlignment="1" applyProtection="1">
      <alignment horizontal="center" vertical="center" shrinkToFit="1"/>
    </xf>
    <xf numFmtId="166" fontId="43" fillId="22" borderId="44" xfId="0" applyNumberFormat="1" applyFont="1" applyFill="1" applyBorder="1" applyAlignment="1" applyProtection="1">
      <alignment vertical="top" wrapText="1"/>
      <protection locked="0"/>
    </xf>
    <xf numFmtId="166" fontId="43" fillId="22" borderId="44" xfId="0" applyNumberFormat="1" applyFont="1" applyFill="1" applyBorder="1" applyAlignment="1" applyProtection="1">
      <alignment horizontal="right" vertical="top" wrapText="1"/>
      <protection locked="0"/>
    </xf>
    <xf numFmtId="166" fontId="43" fillId="22" borderId="58" xfId="0" applyNumberFormat="1" applyFont="1" applyFill="1" applyBorder="1" applyAlignment="1" applyProtection="1">
      <alignment vertical="center" wrapText="1"/>
      <protection locked="0"/>
    </xf>
    <xf numFmtId="166" fontId="43" fillId="22" borderId="55" xfId="0" applyNumberFormat="1" applyFont="1" applyFill="1" applyBorder="1" applyAlignment="1" applyProtection="1">
      <alignment vertical="top" wrapText="1"/>
      <protection locked="0"/>
    </xf>
    <xf numFmtId="4" fontId="43" fillId="22" borderId="58" xfId="0" applyNumberFormat="1" applyFont="1" applyFill="1" applyBorder="1" applyAlignment="1" applyProtection="1">
      <alignment vertical="center" wrapText="1"/>
      <protection locked="0"/>
    </xf>
    <xf numFmtId="166" fontId="43" fillId="22" borderId="51" xfId="0" applyNumberFormat="1" applyFont="1" applyFill="1" applyBorder="1" applyAlignment="1" applyProtection="1">
      <alignment vertical="center" wrapText="1"/>
      <protection locked="0"/>
    </xf>
    <xf numFmtId="0" fontId="50" fillId="0" borderId="0" xfId="0" applyFont="1" applyAlignment="1">
      <alignment horizontal="left" vertical="top"/>
    </xf>
    <xf numFmtId="0" fontId="3" fillId="22" borderId="29" xfId="41" applyFill="1" applyBorder="1" applyAlignment="1" applyProtection="1">
      <alignment vertical="top" wrapText="1"/>
      <protection locked="0"/>
    </xf>
    <xf numFmtId="0" fontId="3" fillId="22" borderId="12" xfId="41" applyFill="1" applyBorder="1" applyProtection="1">
      <protection locked="0"/>
    </xf>
    <xf numFmtId="14" fontId="3" fillId="22" borderId="0" xfId="41" applyNumberFormat="1" applyFill="1" applyBorder="1" applyAlignment="1" applyProtection="1">
      <alignment horizontal="left" vertical="top"/>
      <protection locked="0"/>
    </xf>
    <xf numFmtId="0" fontId="45" fillId="0" borderId="44" xfId="0" applyFont="1" applyBorder="1" applyAlignment="1" applyProtection="1">
      <alignment horizontal="center" vertical="top" wrapText="1"/>
    </xf>
    <xf numFmtId="0" fontId="36" fillId="0" borderId="57" xfId="0" applyFont="1" applyBorder="1" applyAlignment="1">
      <alignment horizontal="left" vertical="top" wrapText="1"/>
    </xf>
    <xf numFmtId="16" fontId="45" fillId="0" borderId="53" xfId="0" applyNumberFormat="1" applyFont="1" applyBorder="1" applyAlignment="1" applyProtection="1">
      <alignment horizontal="center" vertical="top" wrapText="1"/>
    </xf>
    <xf numFmtId="16" fontId="45" fillId="0" borderId="64" xfId="0" applyNumberFormat="1" applyFont="1" applyBorder="1" applyAlignment="1" applyProtection="1">
      <alignment horizontal="center" vertical="top" wrapText="1"/>
    </xf>
    <xf numFmtId="0" fontId="36" fillId="0" borderId="65" xfId="0" applyFont="1" applyBorder="1" applyAlignment="1" applyProtection="1">
      <alignment horizontal="left" vertical="top" wrapText="1"/>
    </xf>
    <xf numFmtId="0" fontId="45" fillId="0" borderId="66" xfId="0" applyFont="1" applyBorder="1" applyAlignment="1" applyProtection="1">
      <alignment horizontal="center" vertical="top" wrapText="1"/>
    </xf>
    <xf numFmtId="1" fontId="48" fillId="0" borderId="65" xfId="0" applyNumberFormat="1" applyFont="1" applyBorder="1" applyAlignment="1" applyProtection="1">
      <alignment horizontal="center" vertical="top" shrinkToFit="1"/>
    </xf>
    <xf numFmtId="166" fontId="43" fillId="22" borderId="66" xfId="0" applyNumberFormat="1" applyFont="1" applyFill="1" applyBorder="1" applyAlignment="1" applyProtection="1">
      <alignment vertical="top" wrapText="1"/>
      <protection locked="0"/>
    </xf>
    <xf numFmtId="166" fontId="43" fillId="0" borderId="67" xfId="0" applyNumberFormat="1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23" fillId="0" borderId="29" xfId="41" applyFont="1" applyBorder="1" applyAlignment="1">
      <alignment horizontal="center" wrapText="1"/>
    </xf>
    <xf numFmtId="0" fontId="23" fillId="0" borderId="30" xfId="41" applyFont="1" applyBorder="1" applyAlignment="1">
      <alignment horizontal="center" wrapText="1"/>
    </xf>
    <xf numFmtId="14" fontId="3" fillId="0" borderId="17" xfId="41" applyNumberFormat="1" applyFont="1" applyBorder="1" applyAlignment="1">
      <alignment horizontal="left"/>
    </xf>
    <xf numFmtId="14" fontId="3" fillId="0" borderId="16" xfId="41" applyNumberFormat="1" applyFont="1" applyBorder="1" applyAlignment="1">
      <alignment horizontal="left"/>
    </xf>
    <xf numFmtId="14" fontId="3" fillId="0" borderId="18" xfId="41" applyNumberFormat="1" applyFont="1" applyBorder="1" applyAlignment="1">
      <alignment horizontal="left"/>
    </xf>
    <xf numFmtId="0" fontId="3" fillId="0" borderId="17" xfId="41" applyFont="1" applyBorder="1" applyAlignment="1">
      <alignment horizontal="left"/>
    </xf>
    <xf numFmtId="0" fontId="3" fillId="0" borderId="16" xfId="41" applyFont="1" applyBorder="1" applyAlignment="1">
      <alignment horizontal="left"/>
    </xf>
    <xf numFmtId="0" fontId="3" fillId="0" borderId="18" xfId="41" applyFont="1" applyBorder="1" applyAlignment="1">
      <alignment horizontal="left"/>
    </xf>
    <xf numFmtId="0" fontId="49" fillId="2" borderId="36" xfId="2" applyFont="1" applyBorder="1" applyAlignment="1">
      <alignment horizontal="center" vertical="center" wrapText="1"/>
    </xf>
    <xf numFmtId="0" fontId="49" fillId="2" borderId="37" xfId="2" applyFont="1" applyBorder="1" applyAlignment="1">
      <alignment horizontal="center" vertical="center" wrapText="1"/>
    </xf>
    <xf numFmtId="0" fontId="49" fillId="2" borderId="38" xfId="2" applyFont="1" applyBorder="1" applyAlignment="1">
      <alignment horizontal="center" vertical="center" wrapText="1"/>
    </xf>
    <xf numFmtId="0" fontId="34" fillId="23" borderId="36" xfId="1" applyFont="1" applyFill="1" applyBorder="1" applyAlignment="1">
      <alignment horizontal="left"/>
    </xf>
    <xf numFmtId="0" fontId="34" fillId="23" borderId="37" xfId="1" applyFont="1" applyFill="1" applyBorder="1" applyAlignment="1">
      <alignment horizontal="left"/>
    </xf>
    <xf numFmtId="0" fontId="34" fillId="23" borderId="48" xfId="1" applyFont="1" applyFill="1" applyBorder="1" applyAlignment="1">
      <alignment horizontal="left"/>
    </xf>
  </cellXfs>
  <cellStyles count="58">
    <cellStyle name="20 % – Zvýraznění1" xfId="1" builtinId="30"/>
    <cellStyle name="20 % – Zvýraznění1 2" xfId="2"/>
    <cellStyle name="20 % – Zvýraznění1 2 2" xfId="3"/>
    <cellStyle name="20 % – Zvýraznění2 2" xfId="4"/>
    <cellStyle name="20 % – Zvýraznění2 2 2" xfId="5"/>
    <cellStyle name="20 % – Zvýraznění3 2" xfId="6"/>
    <cellStyle name="20 % – Zvýraznění3 2 2" xfId="7"/>
    <cellStyle name="20 % – Zvýraznění4 2" xfId="8"/>
    <cellStyle name="20 % – Zvýraznění4 2 2" xfId="9"/>
    <cellStyle name="20 % – Zvýraznění5 2" xfId="10"/>
    <cellStyle name="20 % – Zvýraznění5 2 2" xfId="11"/>
    <cellStyle name="20 % – Zvýraznění6 2" xfId="12"/>
    <cellStyle name="20 % – Zvýraznění6 2 2" xfId="13"/>
    <cellStyle name="40 % – Zvýraznění1 2" xfId="14"/>
    <cellStyle name="40 % – Zvýraznění1 2 2" xfId="15"/>
    <cellStyle name="40 % – Zvýraznění2 2" xfId="16"/>
    <cellStyle name="40 % – Zvýraznění2 2 2" xfId="17"/>
    <cellStyle name="40 % – Zvýraznění3 2" xfId="18"/>
    <cellStyle name="40 % – Zvýraznění3 2 2" xfId="19"/>
    <cellStyle name="40 % – Zvýraznění4 2" xfId="20"/>
    <cellStyle name="40 % – Zvýraznění4 2 2" xfId="21"/>
    <cellStyle name="40 % – Zvýraznění5 2" xfId="22"/>
    <cellStyle name="40 % – Zvýraznění5 2 2" xfId="23"/>
    <cellStyle name="40 % – Zvýraznění6 2" xfId="24"/>
    <cellStyle name="40 % – Zvýraznění6 2 2" xfId="25"/>
    <cellStyle name="60 % – Zvýraznění1 2" xfId="26"/>
    <cellStyle name="60 % – Zvýraznění2 2" xfId="27"/>
    <cellStyle name="60 % – Zvýraznění3 2" xfId="28"/>
    <cellStyle name="60 % – Zvýraznění4 2" xfId="29"/>
    <cellStyle name="60 % – Zvýraznění5 2" xfId="30"/>
    <cellStyle name="60 % – Zvýraznění6 2" xfId="31"/>
    <cellStyle name="Celkem 2" xfId="32"/>
    <cellStyle name="Chybně 2" xfId="33"/>
    <cellStyle name="Kontrolní buňka 2" xfId="34"/>
    <cellStyle name="Nadpis 1 2" xfId="35"/>
    <cellStyle name="Nadpis 2 2" xfId="36"/>
    <cellStyle name="Nadpis 3 2" xfId="37"/>
    <cellStyle name="Nadpis 4 2" xfId="38"/>
    <cellStyle name="Název 2" xfId="39"/>
    <cellStyle name="Neutrální 2" xfId="40"/>
    <cellStyle name="Normální" xfId="0" builtinId="0"/>
    <cellStyle name="normální 2" xfId="41"/>
    <cellStyle name="normální_POL.XLS" xfId="42"/>
    <cellStyle name="Poznámka 2" xfId="43"/>
    <cellStyle name="Propojená buňka 2" xfId="44"/>
    <cellStyle name="Správně 2" xfId="45"/>
    <cellStyle name="Text upozornění 2" xfId="46"/>
    <cellStyle name="Vstup 2" xfId="47"/>
    <cellStyle name="Výpočet 2" xfId="48"/>
    <cellStyle name="Výstup" xfId="49" builtinId="21"/>
    <cellStyle name="Výstup 2" xfId="50"/>
    <cellStyle name="Vysvětlující text 2" xfId="51"/>
    <cellStyle name="Zvýraznění 1 2" xfId="52"/>
    <cellStyle name="Zvýraznění 2 2" xfId="53"/>
    <cellStyle name="Zvýraznění 3 2" xfId="54"/>
    <cellStyle name="Zvýraznění 4 2" xfId="55"/>
    <cellStyle name="Zvýraznění 5 2" xfId="56"/>
    <cellStyle name="Zvýraznění 6 2" xfId="57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98</xdr:row>
      <xdr:rowOff>84992</xdr:rowOff>
    </xdr:from>
    <xdr:ext cx="65" cy="172227"/>
    <xdr:sp macro="" textlink="">
      <xdr:nvSpPr>
        <xdr:cNvPr id="2" name="TextovéPole 1"/>
        <xdr:cNvSpPr txBox="1"/>
      </xdr:nvSpPr>
      <xdr:spPr>
        <a:xfrm>
          <a:off x="7830457" y="498356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98</xdr:row>
      <xdr:rowOff>84992</xdr:rowOff>
    </xdr:from>
    <xdr:ext cx="65" cy="172227"/>
    <xdr:sp macro="" textlink="">
      <xdr:nvSpPr>
        <xdr:cNvPr id="5" name="TextovéPole 4"/>
        <xdr:cNvSpPr txBox="1"/>
      </xdr:nvSpPr>
      <xdr:spPr>
        <a:xfrm>
          <a:off x="12433579" y="498356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6"/>
  <sheetViews>
    <sheetView zoomScale="130" zoomScaleNormal="130" workbookViewId="0">
      <selection activeCell="B1" sqref="B1:F1"/>
    </sheetView>
  </sheetViews>
  <sheetFormatPr defaultColWidth="8.88671875" defaultRowHeight="14.4" x14ac:dyDescent="0.3"/>
  <cols>
    <col min="1" max="1" width="2" customWidth="1"/>
    <col min="2" max="2" width="15.33203125" customWidth="1"/>
    <col min="3" max="3" width="12.109375" customWidth="1"/>
    <col min="4" max="4" width="26.88671875" customWidth="1"/>
    <col min="5" max="5" width="11.33203125" customWidth="1"/>
    <col min="6" max="6" width="19" customWidth="1"/>
    <col min="7" max="7" width="14" bestFit="1" customWidth="1"/>
  </cols>
  <sheetData>
    <row r="1" spans="2:7" ht="23.4" x14ac:dyDescent="0.45">
      <c r="B1" s="133" t="s">
        <v>18</v>
      </c>
      <c r="C1" s="133"/>
      <c r="D1" s="133"/>
      <c r="E1" s="133"/>
      <c r="F1" s="133"/>
    </row>
    <row r="2" spans="2:7" ht="15" thickBot="1" x14ac:dyDescent="0.35">
      <c r="B2" s="1"/>
      <c r="C2" s="1"/>
      <c r="D2" s="1"/>
      <c r="E2" s="1"/>
      <c r="F2" s="1"/>
    </row>
    <row r="3" spans="2:7" ht="39.9" customHeight="1" x14ac:dyDescent="0.3">
      <c r="B3" s="35" t="s">
        <v>2</v>
      </c>
      <c r="C3" s="134" t="s">
        <v>23</v>
      </c>
      <c r="D3" s="134"/>
      <c r="E3" s="134"/>
      <c r="F3" s="135"/>
    </row>
    <row r="4" spans="2:7" ht="15.6" x14ac:dyDescent="0.3">
      <c r="B4" s="29"/>
      <c r="C4" s="26"/>
      <c r="D4" s="27"/>
      <c r="E4" s="27"/>
      <c r="F4" s="28"/>
    </row>
    <row r="5" spans="2:7" ht="15.6" x14ac:dyDescent="0.3">
      <c r="B5" s="36"/>
      <c r="C5" s="30"/>
      <c r="D5" s="30"/>
      <c r="E5" s="30"/>
      <c r="F5" s="37"/>
    </row>
    <row r="6" spans="2:7" x14ac:dyDescent="0.3">
      <c r="B6" s="38" t="s">
        <v>16</v>
      </c>
      <c r="C6" s="136"/>
      <c r="D6" s="137"/>
      <c r="E6" s="137"/>
      <c r="F6" s="138"/>
    </row>
    <row r="7" spans="2:7" x14ac:dyDescent="0.3">
      <c r="B7" s="39" t="s">
        <v>17</v>
      </c>
      <c r="C7" s="139"/>
      <c r="D7" s="140"/>
      <c r="E7" s="140"/>
      <c r="F7" s="141"/>
    </row>
    <row r="8" spans="2:7" ht="15" thickBot="1" x14ac:dyDescent="0.35">
      <c r="B8" s="9"/>
      <c r="C8" s="10"/>
      <c r="D8" s="10"/>
      <c r="E8" s="11"/>
      <c r="F8" s="12"/>
    </row>
    <row r="9" spans="2:7" ht="77.099999999999994" customHeight="1" x14ac:dyDescent="0.3">
      <c r="B9" s="18"/>
      <c r="C9" s="31" t="s">
        <v>3</v>
      </c>
      <c r="D9" s="121"/>
      <c r="E9" s="31" t="s">
        <v>4</v>
      </c>
      <c r="F9" s="32"/>
    </row>
    <row r="10" spans="2:7" x14ac:dyDescent="0.3">
      <c r="B10" s="16"/>
      <c r="C10" s="7" t="s">
        <v>5</v>
      </c>
      <c r="D10" s="122"/>
      <c r="E10" s="7" t="s">
        <v>5</v>
      </c>
      <c r="F10" s="8"/>
    </row>
    <row r="11" spans="2:7" x14ac:dyDescent="0.3">
      <c r="B11" s="19"/>
      <c r="C11" s="13" t="s">
        <v>6</v>
      </c>
      <c r="D11" s="123"/>
      <c r="E11" s="13" t="s">
        <v>6</v>
      </c>
      <c r="F11" s="5"/>
    </row>
    <row r="12" spans="2:7" x14ac:dyDescent="0.3">
      <c r="B12" s="20"/>
      <c r="C12" s="13" t="s">
        <v>7</v>
      </c>
      <c r="D12" s="2"/>
      <c r="E12" s="13" t="s">
        <v>8</v>
      </c>
      <c r="F12" s="5"/>
    </row>
    <row r="13" spans="2:7" x14ac:dyDescent="0.3">
      <c r="B13" s="17"/>
      <c r="C13" s="13"/>
      <c r="D13" s="2"/>
      <c r="E13" s="13"/>
      <c r="F13" s="5"/>
    </row>
    <row r="14" spans="2:7" x14ac:dyDescent="0.3">
      <c r="B14" s="17"/>
      <c r="C14" s="13"/>
      <c r="D14" s="2"/>
      <c r="E14" s="34"/>
      <c r="F14" s="40"/>
    </row>
    <row r="15" spans="2:7" x14ac:dyDescent="0.3">
      <c r="B15" s="16" t="s">
        <v>10</v>
      </c>
      <c r="C15" s="14">
        <v>12</v>
      </c>
      <c r="D15" s="6" t="s">
        <v>9</v>
      </c>
      <c r="E15" s="33"/>
      <c r="F15" s="41">
        <f>SUM(Rozpočet!F95)</f>
        <v>0</v>
      </c>
      <c r="G15" s="4"/>
    </row>
    <row r="16" spans="2:7" x14ac:dyDescent="0.3">
      <c r="B16" s="16" t="s">
        <v>11</v>
      </c>
      <c r="C16" s="14">
        <v>12</v>
      </c>
      <c r="D16" s="6" t="s">
        <v>9</v>
      </c>
      <c r="E16" s="3"/>
      <c r="F16" s="42">
        <f>SUM(F15*0.15)</f>
        <v>0</v>
      </c>
    </row>
    <row r="17" spans="2:7" x14ac:dyDescent="0.3">
      <c r="B17" s="16" t="s">
        <v>10</v>
      </c>
      <c r="C17" s="14">
        <v>21</v>
      </c>
      <c r="D17" s="6" t="s">
        <v>9</v>
      </c>
      <c r="E17" s="3"/>
      <c r="F17" s="21"/>
    </row>
    <row r="18" spans="2:7" x14ac:dyDescent="0.3">
      <c r="B18" s="16" t="s">
        <v>11</v>
      </c>
      <c r="C18" s="14">
        <v>21</v>
      </c>
      <c r="D18" s="6" t="s">
        <v>9</v>
      </c>
      <c r="E18" s="3"/>
      <c r="F18" s="21">
        <f>F17*0.21</f>
        <v>0</v>
      </c>
    </row>
    <row r="19" spans="2:7" ht="16.2" thickBot="1" x14ac:dyDescent="0.35">
      <c r="B19" s="22" t="s">
        <v>12</v>
      </c>
      <c r="C19" s="15"/>
      <c r="D19" s="15"/>
      <c r="E19" s="23"/>
      <c r="F19" s="43">
        <f>SUM(F15:F18)</f>
        <v>0</v>
      </c>
      <c r="G19" s="4"/>
    </row>
    <row r="22" spans="2:7" x14ac:dyDescent="0.3">
      <c r="B22" s="120" t="s">
        <v>146</v>
      </c>
    </row>
    <row r="26" spans="2:7" x14ac:dyDescent="0.3">
      <c r="C26" t="s">
        <v>22</v>
      </c>
    </row>
  </sheetData>
  <sheetProtection algorithmName="SHA-512" hashValue="SY59EjiHg77GPf6LJVzAc4tuCiOe1tW2giSuSO6mS6s7DoSEiGbk6f7GYB3DJWVojy4jy8duV6qPUkYcFJd9eg==" saltValue="KbT4gsiqZ8ammOVrH8vqJg==" spinCount="100000" sheet="1" objects="1" scenarios="1"/>
  <mergeCells count="4">
    <mergeCell ref="B1:F1"/>
    <mergeCell ref="C3:F3"/>
    <mergeCell ref="C6:F6"/>
    <mergeCell ref="C7:F7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5" orientation="portrait" horizontalDpi="42949672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abSelected="1" topLeftCell="A70" zoomScale="130" zoomScaleNormal="130" workbookViewId="0">
      <selection activeCell="C7" sqref="C7"/>
    </sheetView>
  </sheetViews>
  <sheetFormatPr defaultColWidth="8.88671875" defaultRowHeight="14.4" x14ac:dyDescent="0.3"/>
  <cols>
    <col min="1" max="1" width="7.6640625" customWidth="1"/>
    <col min="2" max="2" width="44.109375" customWidth="1"/>
    <col min="3" max="3" width="8.44140625" customWidth="1"/>
    <col min="4" max="4" width="11.109375" customWidth="1"/>
    <col min="5" max="5" width="13.88671875" customWidth="1"/>
    <col min="6" max="6" width="14.6640625" customWidth="1"/>
  </cols>
  <sheetData>
    <row r="1" spans="1:7" s="44" customFormat="1" ht="16.2" thickBot="1" x14ac:dyDescent="0.35">
      <c r="A1" s="52"/>
      <c r="B1" s="53"/>
      <c r="C1" s="54"/>
      <c r="D1" s="54"/>
      <c r="E1" s="54"/>
      <c r="F1" s="54"/>
      <c r="G1" s="55"/>
    </row>
    <row r="2" spans="1:7" ht="16.2" thickBot="1" x14ac:dyDescent="0.35">
      <c r="A2" s="142" t="s">
        <v>21</v>
      </c>
      <c r="B2" s="143"/>
      <c r="C2" s="143"/>
      <c r="D2" s="143"/>
      <c r="E2" s="143"/>
      <c r="F2" s="144"/>
      <c r="G2" s="56"/>
    </row>
    <row r="3" spans="1:7" ht="24.6" x14ac:dyDescent="0.3">
      <c r="A3" s="72" t="s">
        <v>15</v>
      </c>
      <c r="B3" s="73" t="s">
        <v>0</v>
      </c>
      <c r="C3" s="73" t="s">
        <v>1</v>
      </c>
      <c r="D3" s="74" t="s">
        <v>20</v>
      </c>
      <c r="E3" s="57" t="s">
        <v>13</v>
      </c>
      <c r="F3" s="58" t="s">
        <v>14</v>
      </c>
      <c r="G3" s="50"/>
    </row>
    <row r="4" spans="1:7" s="24" customFormat="1" ht="13.8" x14ac:dyDescent="0.2">
      <c r="A4" s="75" t="s">
        <v>56</v>
      </c>
      <c r="B4" s="76" t="s">
        <v>42</v>
      </c>
      <c r="C4" s="77"/>
      <c r="D4" s="78"/>
      <c r="E4" s="59"/>
      <c r="F4" s="60">
        <f>SUM(F5:F10)</f>
        <v>0</v>
      </c>
      <c r="G4" s="61"/>
    </row>
    <row r="5" spans="1:7" s="24" customFormat="1" ht="12" x14ac:dyDescent="0.2">
      <c r="A5" s="79" t="s">
        <v>57</v>
      </c>
      <c r="B5" s="80" t="s">
        <v>34</v>
      </c>
      <c r="C5" s="81" t="s">
        <v>43</v>
      </c>
      <c r="D5" s="82">
        <v>2</v>
      </c>
      <c r="E5" s="114">
        <v>0</v>
      </c>
      <c r="F5" s="62">
        <f t="shared" ref="F5:F47" si="0">PRODUCT(D5,E5)</f>
        <v>0</v>
      </c>
      <c r="G5" s="61"/>
    </row>
    <row r="6" spans="1:7" s="24" customFormat="1" ht="12" x14ac:dyDescent="0.2">
      <c r="A6" s="79" t="s">
        <v>58</v>
      </c>
      <c r="B6" s="80" t="s">
        <v>35</v>
      </c>
      <c r="C6" s="124" t="s">
        <v>25</v>
      </c>
      <c r="D6" s="82">
        <v>2</v>
      </c>
      <c r="E6" s="114">
        <v>0</v>
      </c>
      <c r="F6" s="62">
        <f t="shared" si="0"/>
        <v>0</v>
      </c>
      <c r="G6" s="61"/>
    </row>
    <row r="7" spans="1:7" s="24" customFormat="1" ht="12" x14ac:dyDescent="0.2">
      <c r="A7" s="79" t="s">
        <v>59</v>
      </c>
      <c r="B7" s="80" t="s">
        <v>36</v>
      </c>
      <c r="C7" s="81" t="s">
        <v>43</v>
      </c>
      <c r="D7" s="82">
        <v>2</v>
      </c>
      <c r="E7" s="114">
        <v>0</v>
      </c>
      <c r="F7" s="62">
        <f t="shared" si="0"/>
        <v>0</v>
      </c>
      <c r="G7" s="61"/>
    </row>
    <row r="8" spans="1:7" s="24" customFormat="1" ht="12" x14ac:dyDescent="0.2">
      <c r="A8" s="79" t="s">
        <v>60</v>
      </c>
      <c r="B8" s="80" t="s">
        <v>37</v>
      </c>
      <c r="C8" s="81" t="s">
        <v>43</v>
      </c>
      <c r="D8" s="82">
        <v>2</v>
      </c>
      <c r="E8" s="114">
        <v>0</v>
      </c>
      <c r="F8" s="62">
        <f t="shared" si="0"/>
        <v>0</v>
      </c>
      <c r="G8" s="61"/>
    </row>
    <row r="9" spans="1:7" s="24" customFormat="1" ht="12" x14ac:dyDescent="0.2">
      <c r="A9" s="79" t="s">
        <v>61</v>
      </c>
      <c r="B9" s="80" t="s">
        <v>38</v>
      </c>
      <c r="C9" s="81" t="s">
        <v>43</v>
      </c>
      <c r="D9" s="82">
        <v>2</v>
      </c>
      <c r="E9" s="114">
        <v>0</v>
      </c>
      <c r="F9" s="62">
        <f t="shared" si="0"/>
        <v>0</v>
      </c>
      <c r="G9" s="61"/>
    </row>
    <row r="10" spans="1:7" s="24" customFormat="1" ht="12" x14ac:dyDescent="0.2">
      <c r="A10" s="79" t="s">
        <v>62</v>
      </c>
      <c r="B10" s="80" t="s">
        <v>39</v>
      </c>
      <c r="C10" s="81" t="s">
        <v>43</v>
      </c>
      <c r="D10" s="82">
        <v>2</v>
      </c>
      <c r="E10" s="114">
        <v>0</v>
      </c>
      <c r="F10" s="62">
        <f t="shared" si="0"/>
        <v>0</v>
      </c>
      <c r="G10" s="61"/>
    </row>
    <row r="11" spans="1:7" s="24" customFormat="1" ht="14.25" customHeight="1" x14ac:dyDescent="0.25">
      <c r="A11" s="75" t="s">
        <v>63</v>
      </c>
      <c r="B11" s="76" t="s">
        <v>44</v>
      </c>
      <c r="C11" s="83"/>
      <c r="D11" s="84"/>
      <c r="E11" s="59"/>
      <c r="F11" s="60">
        <f>SUM(F12:F17)</f>
        <v>0</v>
      </c>
      <c r="G11" s="61"/>
    </row>
    <row r="12" spans="1:7" s="24" customFormat="1" ht="12" x14ac:dyDescent="0.2">
      <c r="A12" s="79" t="s">
        <v>64</v>
      </c>
      <c r="B12" s="80" t="s">
        <v>34</v>
      </c>
      <c r="C12" s="81" t="s">
        <v>43</v>
      </c>
      <c r="D12" s="82">
        <v>2</v>
      </c>
      <c r="E12" s="114">
        <v>0</v>
      </c>
      <c r="F12" s="62">
        <f t="shared" si="0"/>
        <v>0</v>
      </c>
      <c r="G12" s="61"/>
    </row>
    <row r="13" spans="1:7" s="24" customFormat="1" ht="12" x14ac:dyDescent="0.2">
      <c r="A13" s="79" t="s">
        <v>65</v>
      </c>
      <c r="B13" s="80" t="s">
        <v>35</v>
      </c>
      <c r="C13" s="81" t="s">
        <v>43</v>
      </c>
      <c r="D13" s="82">
        <v>2</v>
      </c>
      <c r="E13" s="114">
        <v>0</v>
      </c>
      <c r="F13" s="62">
        <f t="shared" si="0"/>
        <v>0</v>
      </c>
      <c r="G13" s="61"/>
    </row>
    <row r="14" spans="1:7" s="24" customFormat="1" ht="12" x14ac:dyDescent="0.2">
      <c r="A14" s="79" t="s">
        <v>66</v>
      </c>
      <c r="B14" s="80" t="s">
        <v>36</v>
      </c>
      <c r="C14" s="81" t="s">
        <v>43</v>
      </c>
      <c r="D14" s="82">
        <v>2</v>
      </c>
      <c r="E14" s="114">
        <v>0</v>
      </c>
      <c r="F14" s="62">
        <f t="shared" si="0"/>
        <v>0</v>
      </c>
      <c r="G14" s="61"/>
    </row>
    <row r="15" spans="1:7" s="24" customFormat="1" ht="12" x14ac:dyDescent="0.2">
      <c r="A15" s="79" t="s">
        <v>67</v>
      </c>
      <c r="B15" s="80" t="s">
        <v>37</v>
      </c>
      <c r="C15" s="81" t="s">
        <v>43</v>
      </c>
      <c r="D15" s="82">
        <v>2</v>
      </c>
      <c r="E15" s="114">
        <v>0</v>
      </c>
      <c r="F15" s="62">
        <f t="shared" si="0"/>
        <v>0</v>
      </c>
      <c r="G15" s="61"/>
    </row>
    <row r="16" spans="1:7" s="24" customFormat="1" ht="12" x14ac:dyDescent="0.2">
      <c r="A16" s="79" t="s">
        <v>68</v>
      </c>
      <c r="B16" s="80" t="s">
        <v>38</v>
      </c>
      <c r="C16" s="81" t="s">
        <v>43</v>
      </c>
      <c r="D16" s="82">
        <v>2</v>
      </c>
      <c r="E16" s="114">
        <v>0</v>
      </c>
      <c r="F16" s="62">
        <f t="shared" si="0"/>
        <v>0</v>
      </c>
      <c r="G16" s="61"/>
    </row>
    <row r="17" spans="1:7" s="24" customFormat="1" ht="12" x14ac:dyDescent="0.2">
      <c r="A17" s="79" t="s">
        <v>69</v>
      </c>
      <c r="B17" s="80" t="s">
        <v>39</v>
      </c>
      <c r="C17" s="81" t="s">
        <v>43</v>
      </c>
      <c r="D17" s="82">
        <v>2</v>
      </c>
      <c r="E17" s="114">
        <v>0</v>
      </c>
      <c r="F17" s="62">
        <f t="shared" si="0"/>
        <v>0</v>
      </c>
      <c r="G17" s="61"/>
    </row>
    <row r="18" spans="1:7" s="24" customFormat="1" ht="14.25" customHeight="1" x14ac:dyDescent="0.2">
      <c r="A18" s="75" t="s">
        <v>70</v>
      </c>
      <c r="B18" s="76" t="s">
        <v>45</v>
      </c>
      <c r="C18" s="77"/>
      <c r="D18" s="78"/>
      <c r="E18" s="59"/>
      <c r="F18" s="60">
        <f>SUM(F19:F24)</f>
        <v>0</v>
      </c>
      <c r="G18" s="61"/>
    </row>
    <row r="19" spans="1:7" s="24" customFormat="1" ht="12" x14ac:dyDescent="0.2">
      <c r="A19" s="79" t="s">
        <v>71</v>
      </c>
      <c r="B19" s="80" t="s">
        <v>34</v>
      </c>
      <c r="C19" s="81" t="s">
        <v>43</v>
      </c>
      <c r="D19" s="82">
        <v>2</v>
      </c>
      <c r="E19" s="114">
        <v>0</v>
      </c>
      <c r="F19" s="62">
        <f t="shared" si="0"/>
        <v>0</v>
      </c>
      <c r="G19" s="61"/>
    </row>
    <row r="20" spans="1:7" s="24" customFormat="1" ht="12" x14ac:dyDescent="0.2">
      <c r="A20" s="79" t="s">
        <v>72</v>
      </c>
      <c r="B20" s="80" t="s">
        <v>35</v>
      </c>
      <c r="C20" s="81" t="s">
        <v>43</v>
      </c>
      <c r="D20" s="82">
        <v>2</v>
      </c>
      <c r="E20" s="114">
        <v>0</v>
      </c>
      <c r="F20" s="62">
        <f t="shared" si="0"/>
        <v>0</v>
      </c>
      <c r="G20" s="61"/>
    </row>
    <row r="21" spans="1:7" s="24" customFormat="1" ht="12" x14ac:dyDescent="0.2">
      <c r="A21" s="85" t="s">
        <v>73</v>
      </c>
      <c r="B21" s="80" t="s">
        <v>36</v>
      </c>
      <c r="C21" s="81" t="s">
        <v>43</v>
      </c>
      <c r="D21" s="82">
        <v>2</v>
      </c>
      <c r="E21" s="114">
        <v>0</v>
      </c>
      <c r="F21" s="62">
        <f t="shared" si="0"/>
        <v>0</v>
      </c>
      <c r="G21" s="61"/>
    </row>
    <row r="22" spans="1:7" s="24" customFormat="1" ht="12" x14ac:dyDescent="0.2">
      <c r="A22" s="79" t="s">
        <v>74</v>
      </c>
      <c r="B22" s="80" t="s">
        <v>37</v>
      </c>
      <c r="C22" s="81" t="s">
        <v>43</v>
      </c>
      <c r="D22" s="82">
        <v>2</v>
      </c>
      <c r="E22" s="114">
        <v>0</v>
      </c>
      <c r="F22" s="62">
        <f t="shared" si="0"/>
        <v>0</v>
      </c>
      <c r="G22" s="61"/>
    </row>
    <row r="23" spans="1:7" s="24" customFormat="1" ht="12" x14ac:dyDescent="0.2">
      <c r="A23" s="79" t="s">
        <v>75</v>
      </c>
      <c r="B23" s="80" t="s">
        <v>38</v>
      </c>
      <c r="C23" s="81" t="s">
        <v>43</v>
      </c>
      <c r="D23" s="82">
        <v>2</v>
      </c>
      <c r="E23" s="114">
        <v>0</v>
      </c>
      <c r="F23" s="62">
        <f t="shared" si="0"/>
        <v>0</v>
      </c>
      <c r="G23" s="61"/>
    </row>
    <row r="24" spans="1:7" s="24" customFormat="1" ht="12" x14ac:dyDescent="0.2">
      <c r="A24" s="79" t="s">
        <v>76</v>
      </c>
      <c r="B24" s="80" t="s">
        <v>39</v>
      </c>
      <c r="C24" s="81" t="s">
        <v>43</v>
      </c>
      <c r="D24" s="82">
        <v>2</v>
      </c>
      <c r="E24" s="114">
        <v>0</v>
      </c>
      <c r="F24" s="62">
        <f t="shared" si="0"/>
        <v>0</v>
      </c>
      <c r="G24" s="61"/>
    </row>
    <row r="25" spans="1:7" s="24" customFormat="1" ht="13.8" x14ac:dyDescent="0.2">
      <c r="A25" s="75" t="s">
        <v>54</v>
      </c>
      <c r="B25" s="76" t="s">
        <v>46</v>
      </c>
      <c r="C25" s="77"/>
      <c r="D25" s="78"/>
      <c r="E25" s="59"/>
      <c r="F25" s="60">
        <f>SUM(F26:F31)</f>
        <v>0</v>
      </c>
      <c r="G25" s="61"/>
    </row>
    <row r="26" spans="1:7" s="24" customFormat="1" ht="12" x14ac:dyDescent="0.2">
      <c r="A26" s="79" t="s">
        <v>77</v>
      </c>
      <c r="B26" s="80" t="s">
        <v>34</v>
      </c>
      <c r="C26" s="81" t="s">
        <v>43</v>
      </c>
      <c r="D26" s="82">
        <v>2</v>
      </c>
      <c r="E26" s="114">
        <v>0</v>
      </c>
      <c r="F26" s="62">
        <f t="shared" si="0"/>
        <v>0</v>
      </c>
      <c r="G26" s="61"/>
    </row>
    <row r="27" spans="1:7" s="24" customFormat="1" ht="12" x14ac:dyDescent="0.2">
      <c r="A27" s="79" t="s">
        <v>78</v>
      </c>
      <c r="B27" s="80" t="s">
        <v>35</v>
      </c>
      <c r="C27" s="81" t="s">
        <v>43</v>
      </c>
      <c r="D27" s="82">
        <v>2</v>
      </c>
      <c r="E27" s="114">
        <v>0</v>
      </c>
      <c r="F27" s="62">
        <f t="shared" si="0"/>
        <v>0</v>
      </c>
      <c r="G27" s="61"/>
    </row>
    <row r="28" spans="1:7" s="24" customFormat="1" ht="12" x14ac:dyDescent="0.2">
      <c r="A28" s="79" t="s">
        <v>79</v>
      </c>
      <c r="B28" s="80" t="s">
        <v>36</v>
      </c>
      <c r="C28" s="81" t="s">
        <v>43</v>
      </c>
      <c r="D28" s="82">
        <v>2</v>
      </c>
      <c r="E28" s="114">
        <v>0</v>
      </c>
      <c r="F28" s="62">
        <f t="shared" si="0"/>
        <v>0</v>
      </c>
      <c r="G28" s="61"/>
    </row>
    <row r="29" spans="1:7" s="24" customFormat="1" ht="12" x14ac:dyDescent="0.2">
      <c r="A29" s="79" t="s">
        <v>80</v>
      </c>
      <c r="B29" s="80" t="s">
        <v>37</v>
      </c>
      <c r="C29" s="81" t="s">
        <v>43</v>
      </c>
      <c r="D29" s="82">
        <v>2</v>
      </c>
      <c r="E29" s="114">
        <v>0</v>
      </c>
      <c r="F29" s="62">
        <f t="shared" si="0"/>
        <v>0</v>
      </c>
      <c r="G29" s="61"/>
    </row>
    <row r="30" spans="1:7" s="24" customFormat="1" ht="12" x14ac:dyDescent="0.2">
      <c r="A30" s="79" t="s">
        <v>81</v>
      </c>
      <c r="B30" s="80" t="s">
        <v>38</v>
      </c>
      <c r="C30" s="81" t="s">
        <v>43</v>
      </c>
      <c r="D30" s="82">
        <v>2</v>
      </c>
      <c r="E30" s="115">
        <v>0</v>
      </c>
      <c r="F30" s="62">
        <f t="shared" si="0"/>
        <v>0</v>
      </c>
      <c r="G30" s="61"/>
    </row>
    <row r="31" spans="1:7" s="24" customFormat="1" ht="12" x14ac:dyDescent="0.2">
      <c r="A31" s="79" t="s">
        <v>82</v>
      </c>
      <c r="B31" s="80" t="s">
        <v>39</v>
      </c>
      <c r="C31" s="81" t="s">
        <v>43</v>
      </c>
      <c r="D31" s="82">
        <v>2</v>
      </c>
      <c r="E31" s="115">
        <v>0</v>
      </c>
      <c r="F31" s="62">
        <f t="shared" si="0"/>
        <v>0</v>
      </c>
      <c r="G31" s="61"/>
    </row>
    <row r="32" spans="1:7" s="24" customFormat="1" ht="13.8" x14ac:dyDescent="0.25">
      <c r="A32" s="75" t="s">
        <v>55</v>
      </c>
      <c r="B32" s="76" t="s">
        <v>47</v>
      </c>
      <c r="C32" s="83"/>
      <c r="D32" s="84"/>
      <c r="E32" s="59"/>
      <c r="F32" s="60">
        <f>SUM(F33:F36)</f>
        <v>0</v>
      </c>
      <c r="G32" s="61"/>
    </row>
    <row r="33" spans="1:7" s="24" customFormat="1" ht="12" x14ac:dyDescent="0.2">
      <c r="A33" s="79" t="s">
        <v>83</v>
      </c>
      <c r="B33" s="86" t="s">
        <v>34</v>
      </c>
      <c r="C33" s="81" t="s">
        <v>43</v>
      </c>
      <c r="D33" s="82">
        <v>1</v>
      </c>
      <c r="E33" s="114">
        <v>0</v>
      </c>
      <c r="F33" s="62">
        <f t="shared" si="0"/>
        <v>0</v>
      </c>
      <c r="G33" s="61"/>
    </row>
    <row r="34" spans="1:7" s="24" customFormat="1" ht="12" x14ac:dyDescent="0.2">
      <c r="A34" s="79" t="s">
        <v>84</v>
      </c>
      <c r="B34" s="86" t="s">
        <v>35</v>
      </c>
      <c r="C34" s="81" t="s">
        <v>43</v>
      </c>
      <c r="D34" s="82">
        <v>1</v>
      </c>
      <c r="E34" s="115">
        <v>0</v>
      </c>
      <c r="F34" s="62">
        <f t="shared" si="0"/>
        <v>0</v>
      </c>
      <c r="G34" s="61"/>
    </row>
    <row r="35" spans="1:7" s="24" customFormat="1" ht="12" x14ac:dyDescent="0.2">
      <c r="A35" s="79" t="s">
        <v>85</v>
      </c>
      <c r="B35" s="86" t="s">
        <v>38</v>
      </c>
      <c r="C35" s="81" t="s">
        <v>43</v>
      </c>
      <c r="D35" s="82">
        <v>1</v>
      </c>
      <c r="E35" s="115">
        <v>0</v>
      </c>
      <c r="F35" s="62">
        <f t="shared" si="0"/>
        <v>0</v>
      </c>
      <c r="G35" s="61"/>
    </row>
    <row r="36" spans="1:7" s="24" customFormat="1" ht="12" x14ac:dyDescent="0.2">
      <c r="A36" s="79" t="s">
        <v>86</v>
      </c>
      <c r="B36" s="86" t="s">
        <v>39</v>
      </c>
      <c r="C36" s="81" t="s">
        <v>43</v>
      </c>
      <c r="D36" s="82">
        <v>1</v>
      </c>
      <c r="E36" s="115">
        <v>0</v>
      </c>
      <c r="F36" s="62">
        <f t="shared" si="0"/>
        <v>0</v>
      </c>
      <c r="G36" s="61"/>
    </row>
    <row r="37" spans="1:7" s="24" customFormat="1" ht="13.8" x14ac:dyDescent="0.2">
      <c r="A37" s="75" t="s">
        <v>87</v>
      </c>
      <c r="B37" s="76" t="s">
        <v>48</v>
      </c>
      <c r="C37" s="77"/>
      <c r="D37" s="78"/>
      <c r="E37" s="63"/>
      <c r="F37" s="60">
        <f>SUM(F38:F43)</f>
        <v>0</v>
      </c>
      <c r="G37" s="61"/>
    </row>
    <row r="38" spans="1:7" s="24" customFormat="1" ht="12" x14ac:dyDescent="0.2">
      <c r="A38" s="79" t="s">
        <v>88</v>
      </c>
      <c r="B38" s="86" t="s">
        <v>34</v>
      </c>
      <c r="C38" s="81" t="s">
        <v>43</v>
      </c>
      <c r="D38" s="82">
        <v>4</v>
      </c>
      <c r="E38" s="115">
        <v>0</v>
      </c>
      <c r="F38" s="62">
        <f t="shared" si="0"/>
        <v>0</v>
      </c>
      <c r="G38" s="61"/>
    </row>
    <row r="39" spans="1:7" s="24" customFormat="1" ht="12" x14ac:dyDescent="0.2">
      <c r="A39" s="79" t="s">
        <v>89</v>
      </c>
      <c r="B39" s="86" t="s">
        <v>35</v>
      </c>
      <c r="C39" s="81" t="s">
        <v>43</v>
      </c>
      <c r="D39" s="82">
        <v>4</v>
      </c>
      <c r="E39" s="115">
        <v>0</v>
      </c>
      <c r="F39" s="62">
        <f t="shared" si="0"/>
        <v>0</v>
      </c>
      <c r="G39" s="61"/>
    </row>
    <row r="40" spans="1:7" s="24" customFormat="1" ht="12" x14ac:dyDescent="0.2">
      <c r="A40" s="79" t="s">
        <v>90</v>
      </c>
      <c r="B40" s="86" t="s">
        <v>36</v>
      </c>
      <c r="C40" s="81" t="s">
        <v>43</v>
      </c>
      <c r="D40" s="82">
        <v>4</v>
      </c>
      <c r="E40" s="115">
        <v>0</v>
      </c>
      <c r="F40" s="62">
        <f t="shared" si="0"/>
        <v>0</v>
      </c>
      <c r="G40" s="61"/>
    </row>
    <row r="41" spans="1:7" s="24" customFormat="1" ht="12" x14ac:dyDescent="0.2">
      <c r="A41" s="79" t="s">
        <v>91</v>
      </c>
      <c r="B41" s="86" t="s">
        <v>37</v>
      </c>
      <c r="C41" s="81" t="s">
        <v>43</v>
      </c>
      <c r="D41" s="82">
        <v>4</v>
      </c>
      <c r="E41" s="115">
        <v>0</v>
      </c>
      <c r="F41" s="62">
        <f t="shared" si="0"/>
        <v>0</v>
      </c>
      <c r="G41" s="61"/>
    </row>
    <row r="42" spans="1:7" s="24" customFormat="1" ht="12" x14ac:dyDescent="0.2">
      <c r="A42" s="79" t="s">
        <v>92</v>
      </c>
      <c r="B42" s="86" t="s">
        <v>38</v>
      </c>
      <c r="C42" s="81" t="s">
        <v>43</v>
      </c>
      <c r="D42" s="82">
        <v>4</v>
      </c>
      <c r="E42" s="115">
        <v>0</v>
      </c>
      <c r="F42" s="62">
        <f t="shared" si="0"/>
        <v>0</v>
      </c>
      <c r="G42" s="61"/>
    </row>
    <row r="43" spans="1:7" s="24" customFormat="1" ht="12" x14ac:dyDescent="0.2">
      <c r="A43" s="79" t="s">
        <v>93</v>
      </c>
      <c r="B43" s="86" t="s">
        <v>39</v>
      </c>
      <c r="C43" s="81" t="s">
        <v>43</v>
      </c>
      <c r="D43" s="82">
        <v>4</v>
      </c>
      <c r="E43" s="115">
        <v>0</v>
      </c>
      <c r="F43" s="62">
        <f t="shared" si="0"/>
        <v>0</v>
      </c>
      <c r="G43" s="61"/>
    </row>
    <row r="44" spans="1:7" s="24" customFormat="1" ht="14.25" customHeight="1" x14ac:dyDescent="0.2">
      <c r="A44" s="75" t="s">
        <v>94</v>
      </c>
      <c r="B44" s="87" t="s">
        <v>95</v>
      </c>
      <c r="C44" s="77"/>
      <c r="D44" s="78"/>
      <c r="E44" s="63"/>
      <c r="F44" s="60">
        <f>SUM(F45:F50)</f>
        <v>0</v>
      </c>
      <c r="G44" s="61"/>
    </row>
    <row r="45" spans="1:7" s="24" customFormat="1" ht="12" x14ac:dyDescent="0.2">
      <c r="A45" s="79" t="s">
        <v>96</v>
      </c>
      <c r="B45" s="86" t="s">
        <v>34</v>
      </c>
      <c r="C45" s="81" t="s">
        <v>49</v>
      </c>
      <c r="D45" s="88">
        <v>43.5</v>
      </c>
      <c r="E45" s="115">
        <v>0</v>
      </c>
      <c r="F45" s="62">
        <f t="shared" si="0"/>
        <v>0</v>
      </c>
      <c r="G45" s="61"/>
    </row>
    <row r="46" spans="1:7" s="24" customFormat="1" ht="12" x14ac:dyDescent="0.2">
      <c r="A46" s="79" t="s">
        <v>97</v>
      </c>
      <c r="B46" s="86" t="s">
        <v>35</v>
      </c>
      <c r="C46" s="81" t="s">
        <v>49</v>
      </c>
      <c r="D46" s="88">
        <v>43.5</v>
      </c>
      <c r="E46" s="115">
        <v>0</v>
      </c>
      <c r="F46" s="62">
        <f t="shared" si="0"/>
        <v>0</v>
      </c>
      <c r="G46" s="61"/>
    </row>
    <row r="47" spans="1:7" s="24" customFormat="1" ht="12.75" customHeight="1" x14ac:dyDescent="0.2">
      <c r="A47" s="79" t="s">
        <v>98</v>
      </c>
      <c r="B47" s="86" t="s">
        <v>40</v>
      </c>
      <c r="C47" s="81" t="s">
        <v>49</v>
      </c>
      <c r="D47" s="88">
        <v>43.5</v>
      </c>
      <c r="E47" s="115">
        <v>0</v>
      </c>
      <c r="F47" s="62">
        <f t="shared" si="0"/>
        <v>0</v>
      </c>
      <c r="G47" s="61"/>
    </row>
    <row r="48" spans="1:7" s="24" customFormat="1" ht="12" x14ac:dyDescent="0.2">
      <c r="A48" s="79" t="s">
        <v>99</v>
      </c>
      <c r="B48" s="86" t="s">
        <v>37</v>
      </c>
      <c r="C48" s="81" t="s">
        <v>49</v>
      </c>
      <c r="D48" s="88">
        <v>43.5</v>
      </c>
      <c r="E48" s="115">
        <v>0</v>
      </c>
      <c r="F48" s="62">
        <f t="shared" ref="F48:F81" si="1">PRODUCT(D48,E48)</f>
        <v>0</v>
      </c>
      <c r="G48" s="61"/>
    </row>
    <row r="49" spans="1:7" s="24" customFormat="1" ht="12" x14ac:dyDescent="0.2">
      <c r="A49" s="79" t="s">
        <v>100</v>
      </c>
      <c r="B49" s="86" t="s">
        <v>38</v>
      </c>
      <c r="C49" s="81" t="s">
        <v>49</v>
      </c>
      <c r="D49" s="88">
        <v>43.5</v>
      </c>
      <c r="E49" s="115">
        <v>0</v>
      </c>
      <c r="F49" s="62">
        <f t="shared" si="1"/>
        <v>0</v>
      </c>
      <c r="G49" s="61"/>
    </row>
    <row r="50" spans="1:7" s="24" customFormat="1" ht="12" x14ac:dyDescent="0.2">
      <c r="A50" s="79" t="s">
        <v>101</v>
      </c>
      <c r="B50" s="86" t="s">
        <v>39</v>
      </c>
      <c r="C50" s="81" t="s">
        <v>49</v>
      </c>
      <c r="D50" s="88">
        <v>43.5</v>
      </c>
      <c r="E50" s="115">
        <v>0</v>
      </c>
      <c r="F50" s="62">
        <f t="shared" si="1"/>
        <v>0</v>
      </c>
      <c r="G50" s="61"/>
    </row>
    <row r="51" spans="1:7" s="24" customFormat="1" ht="14.25" customHeight="1" x14ac:dyDescent="0.25">
      <c r="A51" s="75" t="s">
        <v>102</v>
      </c>
      <c r="B51" s="76" t="s">
        <v>50</v>
      </c>
      <c r="C51" s="83"/>
      <c r="D51" s="84"/>
      <c r="E51" s="63"/>
      <c r="F51" s="60">
        <f>SUM(F52:F57)</f>
        <v>0</v>
      </c>
      <c r="G51" s="61"/>
    </row>
    <row r="52" spans="1:7" s="24" customFormat="1" ht="12" x14ac:dyDescent="0.2">
      <c r="A52" s="79" t="s">
        <v>111</v>
      </c>
      <c r="B52" s="86" t="s">
        <v>34</v>
      </c>
      <c r="C52" s="81" t="s">
        <v>49</v>
      </c>
      <c r="D52" s="88">
        <v>43.5</v>
      </c>
      <c r="E52" s="115">
        <v>0</v>
      </c>
      <c r="F52" s="62">
        <f t="shared" si="1"/>
        <v>0</v>
      </c>
      <c r="G52" s="61"/>
    </row>
    <row r="53" spans="1:7" s="24" customFormat="1" ht="12" x14ac:dyDescent="0.2">
      <c r="A53" s="79" t="s">
        <v>112</v>
      </c>
      <c r="B53" s="86" t="s">
        <v>35</v>
      </c>
      <c r="C53" s="81" t="s">
        <v>49</v>
      </c>
      <c r="D53" s="88">
        <v>43.5</v>
      </c>
      <c r="E53" s="115">
        <v>0</v>
      </c>
      <c r="F53" s="62">
        <f t="shared" si="1"/>
        <v>0</v>
      </c>
      <c r="G53" s="61"/>
    </row>
    <row r="54" spans="1:7" s="24" customFormat="1" ht="12.75" customHeight="1" x14ac:dyDescent="0.2">
      <c r="A54" s="79" t="s">
        <v>113</v>
      </c>
      <c r="B54" s="86" t="s">
        <v>40</v>
      </c>
      <c r="C54" s="81" t="s">
        <v>49</v>
      </c>
      <c r="D54" s="88">
        <v>43.5</v>
      </c>
      <c r="E54" s="115">
        <v>0</v>
      </c>
      <c r="F54" s="62">
        <f t="shared" si="1"/>
        <v>0</v>
      </c>
      <c r="G54" s="61"/>
    </row>
    <row r="55" spans="1:7" s="24" customFormat="1" ht="12" x14ac:dyDescent="0.2">
      <c r="A55" s="79" t="s">
        <v>114</v>
      </c>
      <c r="B55" s="86" t="s">
        <v>37</v>
      </c>
      <c r="C55" s="81" t="s">
        <v>49</v>
      </c>
      <c r="D55" s="88">
        <v>43.5</v>
      </c>
      <c r="E55" s="115">
        <v>0</v>
      </c>
      <c r="F55" s="62">
        <f t="shared" si="1"/>
        <v>0</v>
      </c>
      <c r="G55" s="61"/>
    </row>
    <row r="56" spans="1:7" s="24" customFormat="1" ht="12" x14ac:dyDescent="0.2">
      <c r="A56" s="79" t="s">
        <v>115</v>
      </c>
      <c r="B56" s="86" t="s">
        <v>38</v>
      </c>
      <c r="C56" s="81" t="s">
        <v>49</v>
      </c>
      <c r="D56" s="88">
        <v>43.5</v>
      </c>
      <c r="E56" s="115">
        <v>0</v>
      </c>
      <c r="F56" s="62">
        <f t="shared" si="1"/>
        <v>0</v>
      </c>
      <c r="G56" s="61"/>
    </row>
    <row r="57" spans="1:7" s="24" customFormat="1" ht="12" x14ac:dyDescent="0.2">
      <c r="A57" s="79" t="s">
        <v>116</v>
      </c>
      <c r="B57" s="86" t="s">
        <v>39</v>
      </c>
      <c r="C57" s="81" t="s">
        <v>49</v>
      </c>
      <c r="D57" s="88">
        <v>43.5</v>
      </c>
      <c r="E57" s="115">
        <v>0</v>
      </c>
      <c r="F57" s="62">
        <f t="shared" si="1"/>
        <v>0</v>
      </c>
      <c r="G57" s="61"/>
    </row>
    <row r="58" spans="1:7" s="24" customFormat="1" ht="14.25" customHeight="1" x14ac:dyDescent="0.2">
      <c r="A58" s="75" t="s">
        <v>103</v>
      </c>
      <c r="B58" s="76" t="s">
        <v>51</v>
      </c>
      <c r="C58" s="77"/>
      <c r="D58" s="78"/>
      <c r="E58" s="63"/>
      <c r="F58" s="60">
        <f>SUM(F59:F64)</f>
        <v>0</v>
      </c>
      <c r="G58" s="61"/>
    </row>
    <row r="59" spans="1:7" s="24" customFormat="1" ht="12" x14ac:dyDescent="0.2">
      <c r="A59" s="79" t="s">
        <v>104</v>
      </c>
      <c r="B59" s="86" t="s">
        <v>34</v>
      </c>
      <c r="C59" s="81" t="s">
        <v>49</v>
      </c>
      <c r="D59" s="88">
        <v>15</v>
      </c>
      <c r="E59" s="115">
        <v>0</v>
      </c>
      <c r="F59" s="62">
        <f t="shared" si="1"/>
        <v>0</v>
      </c>
      <c r="G59" s="61"/>
    </row>
    <row r="60" spans="1:7" s="24" customFormat="1" ht="12" x14ac:dyDescent="0.2">
      <c r="A60" s="85" t="s">
        <v>105</v>
      </c>
      <c r="B60" s="86" t="s">
        <v>35</v>
      </c>
      <c r="C60" s="81" t="s">
        <v>49</v>
      </c>
      <c r="D60" s="88">
        <v>15</v>
      </c>
      <c r="E60" s="115">
        <v>0</v>
      </c>
      <c r="F60" s="62">
        <f t="shared" si="1"/>
        <v>0</v>
      </c>
      <c r="G60" s="61"/>
    </row>
    <row r="61" spans="1:7" s="24" customFormat="1" ht="12" x14ac:dyDescent="0.2">
      <c r="A61" s="79" t="s">
        <v>106</v>
      </c>
      <c r="B61" s="86" t="s">
        <v>36</v>
      </c>
      <c r="C61" s="81" t="s">
        <v>49</v>
      </c>
      <c r="D61" s="88">
        <v>15</v>
      </c>
      <c r="E61" s="115">
        <v>0</v>
      </c>
      <c r="F61" s="62">
        <f t="shared" si="1"/>
        <v>0</v>
      </c>
      <c r="G61" s="61"/>
    </row>
    <row r="62" spans="1:7" s="24" customFormat="1" ht="12" x14ac:dyDescent="0.2">
      <c r="A62" s="79" t="s">
        <v>107</v>
      </c>
      <c r="B62" s="86" t="s">
        <v>37</v>
      </c>
      <c r="C62" s="81" t="s">
        <v>49</v>
      </c>
      <c r="D62" s="88">
        <v>15</v>
      </c>
      <c r="E62" s="115">
        <v>0</v>
      </c>
      <c r="F62" s="62">
        <f t="shared" si="1"/>
        <v>0</v>
      </c>
      <c r="G62" s="61"/>
    </row>
    <row r="63" spans="1:7" s="24" customFormat="1" ht="12" x14ac:dyDescent="0.2">
      <c r="A63" s="79" t="s">
        <v>108</v>
      </c>
      <c r="B63" s="86" t="s">
        <v>38</v>
      </c>
      <c r="C63" s="81" t="s">
        <v>49</v>
      </c>
      <c r="D63" s="88">
        <v>15</v>
      </c>
      <c r="E63" s="115">
        <v>0</v>
      </c>
      <c r="F63" s="62">
        <f t="shared" si="1"/>
        <v>0</v>
      </c>
      <c r="G63" s="61"/>
    </row>
    <row r="64" spans="1:7" s="24" customFormat="1" ht="12" x14ac:dyDescent="0.2">
      <c r="A64" s="79" t="s">
        <v>109</v>
      </c>
      <c r="B64" s="86" t="s">
        <v>39</v>
      </c>
      <c r="C64" s="81" t="s">
        <v>49</v>
      </c>
      <c r="D64" s="88">
        <v>15</v>
      </c>
      <c r="E64" s="115">
        <v>0</v>
      </c>
      <c r="F64" s="62">
        <f t="shared" si="1"/>
        <v>0</v>
      </c>
      <c r="G64" s="61"/>
    </row>
    <row r="65" spans="1:7" s="24" customFormat="1" ht="14.25" customHeight="1" x14ac:dyDescent="0.2">
      <c r="A65" s="75" t="s">
        <v>110</v>
      </c>
      <c r="B65" s="76" t="s">
        <v>52</v>
      </c>
      <c r="C65" s="77"/>
      <c r="D65" s="78"/>
      <c r="E65" s="63"/>
      <c r="F65" s="60">
        <f>SUM(F66:F71)</f>
        <v>0</v>
      </c>
      <c r="G65" s="61"/>
    </row>
    <row r="66" spans="1:7" s="24" customFormat="1" ht="12" x14ac:dyDescent="0.2">
      <c r="A66" s="79" t="s">
        <v>117</v>
      </c>
      <c r="B66" s="86" t="s">
        <v>34</v>
      </c>
      <c r="C66" s="81" t="s">
        <v>49</v>
      </c>
      <c r="D66" s="88">
        <v>18</v>
      </c>
      <c r="E66" s="115">
        <v>0</v>
      </c>
      <c r="F66" s="62">
        <f t="shared" si="1"/>
        <v>0</v>
      </c>
      <c r="G66" s="61"/>
    </row>
    <row r="67" spans="1:7" s="24" customFormat="1" ht="12" x14ac:dyDescent="0.2">
      <c r="A67" s="79" t="s">
        <v>118</v>
      </c>
      <c r="B67" s="86" t="s">
        <v>35</v>
      </c>
      <c r="C67" s="81" t="s">
        <v>49</v>
      </c>
      <c r="D67" s="88">
        <v>18</v>
      </c>
      <c r="E67" s="115">
        <v>0</v>
      </c>
      <c r="F67" s="62">
        <f t="shared" si="1"/>
        <v>0</v>
      </c>
      <c r="G67" s="61"/>
    </row>
    <row r="68" spans="1:7" s="24" customFormat="1" ht="12" x14ac:dyDescent="0.2">
      <c r="A68" s="79" t="s">
        <v>119</v>
      </c>
      <c r="B68" s="86" t="s">
        <v>36</v>
      </c>
      <c r="C68" s="81" t="s">
        <v>49</v>
      </c>
      <c r="D68" s="88">
        <v>18</v>
      </c>
      <c r="E68" s="115">
        <v>0</v>
      </c>
      <c r="F68" s="62">
        <f t="shared" si="1"/>
        <v>0</v>
      </c>
      <c r="G68" s="61"/>
    </row>
    <row r="69" spans="1:7" s="24" customFormat="1" ht="12" x14ac:dyDescent="0.2">
      <c r="A69" s="85" t="s">
        <v>120</v>
      </c>
      <c r="B69" s="86" t="s">
        <v>37</v>
      </c>
      <c r="C69" s="81" t="s">
        <v>49</v>
      </c>
      <c r="D69" s="88">
        <v>18</v>
      </c>
      <c r="E69" s="115">
        <v>0</v>
      </c>
      <c r="F69" s="62">
        <f t="shared" si="1"/>
        <v>0</v>
      </c>
      <c r="G69" s="61"/>
    </row>
    <row r="70" spans="1:7" s="24" customFormat="1" ht="12" x14ac:dyDescent="0.2">
      <c r="A70" s="79" t="s">
        <v>121</v>
      </c>
      <c r="B70" s="86" t="s">
        <v>38</v>
      </c>
      <c r="C70" s="81" t="s">
        <v>49</v>
      </c>
      <c r="D70" s="88">
        <v>18</v>
      </c>
      <c r="E70" s="115">
        <v>0</v>
      </c>
      <c r="F70" s="62">
        <f t="shared" si="1"/>
        <v>0</v>
      </c>
      <c r="G70" s="61"/>
    </row>
    <row r="71" spans="1:7" s="24" customFormat="1" ht="12" x14ac:dyDescent="0.2">
      <c r="A71" s="79" t="s">
        <v>122</v>
      </c>
      <c r="B71" s="86" t="s">
        <v>39</v>
      </c>
      <c r="C71" s="81" t="s">
        <v>49</v>
      </c>
      <c r="D71" s="88">
        <v>18</v>
      </c>
      <c r="E71" s="115">
        <v>0</v>
      </c>
      <c r="F71" s="62">
        <f t="shared" si="1"/>
        <v>0</v>
      </c>
      <c r="G71" s="61"/>
    </row>
    <row r="72" spans="1:7" s="24" customFormat="1" ht="14.25" customHeight="1" x14ac:dyDescent="0.2">
      <c r="A72" s="75" t="s">
        <v>123</v>
      </c>
      <c r="B72" s="76" t="s">
        <v>53</v>
      </c>
      <c r="C72" s="77"/>
      <c r="D72" s="78"/>
      <c r="E72" s="63"/>
      <c r="F72" s="60">
        <f>SUM(F73:F78)</f>
        <v>0</v>
      </c>
      <c r="G72" s="61"/>
    </row>
    <row r="73" spans="1:7" s="24" customFormat="1" ht="12" x14ac:dyDescent="0.2">
      <c r="A73" s="79" t="s">
        <v>124</v>
      </c>
      <c r="B73" s="86" t="s">
        <v>34</v>
      </c>
      <c r="C73" s="81" t="s">
        <v>43</v>
      </c>
      <c r="D73" s="82">
        <v>3</v>
      </c>
      <c r="E73" s="115">
        <v>0</v>
      </c>
      <c r="F73" s="62">
        <f t="shared" si="1"/>
        <v>0</v>
      </c>
      <c r="G73" s="61"/>
    </row>
    <row r="74" spans="1:7" s="24" customFormat="1" ht="12" x14ac:dyDescent="0.2">
      <c r="A74" s="79" t="s">
        <v>125</v>
      </c>
      <c r="B74" s="86" t="s">
        <v>35</v>
      </c>
      <c r="C74" s="81" t="s">
        <v>43</v>
      </c>
      <c r="D74" s="82">
        <v>3</v>
      </c>
      <c r="E74" s="115">
        <v>0</v>
      </c>
      <c r="F74" s="62">
        <f t="shared" si="1"/>
        <v>0</v>
      </c>
      <c r="G74" s="61"/>
    </row>
    <row r="75" spans="1:7" s="24" customFormat="1" ht="12" x14ac:dyDescent="0.2">
      <c r="A75" s="79" t="s">
        <v>126</v>
      </c>
      <c r="B75" s="86" t="s">
        <v>36</v>
      </c>
      <c r="C75" s="81" t="s">
        <v>43</v>
      </c>
      <c r="D75" s="82">
        <v>3</v>
      </c>
      <c r="E75" s="115">
        <v>0</v>
      </c>
      <c r="F75" s="62">
        <f t="shared" si="1"/>
        <v>0</v>
      </c>
      <c r="G75" s="61"/>
    </row>
    <row r="76" spans="1:7" s="24" customFormat="1" ht="12" x14ac:dyDescent="0.2">
      <c r="A76" s="79" t="s">
        <v>127</v>
      </c>
      <c r="B76" s="86" t="s">
        <v>37</v>
      </c>
      <c r="C76" s="81" t="s">
        <v>43</v>
      </c>
      <c r="D76" s="82">
        <v>3</v>
      </c>
      <c r="E76" s="115">
        <v>0</v>
      </c>
      <c r="F76" s="62">
        <f t="shared" si="1"/>
        <v>0</v>
      </c>
      <c r="G76" s="61"/>
    </row>
    <row r="77" spans="1:7" s="24" customFormat="1" ht="12" x14ac:dyDescent="0.2">
      <c r="A77" s="79" t="s">
        <v>128</v>
      </c>
      <c r="B77" s="86" t="s">
        <v>38</v>
      </c>
      <c r="C77" s="81" t="s">
        <v>43</v>
      </c>
      <c r="D77" s="82">
        <v>3</v>
      </c>
      <c r="E77" s="115">
        <v>0</v>
      </c>
      <c r="F77" s="62">
        <f t="shared" si="1"/>
        <v>0</v>
      </c>
      <c r="G77" s="61"/>
    </row>
    <row r="78" spans="1:7" s="24" customFormat="1" ht="12" x14ac:dyDescent="0.2">
      <c r="A78" s="79" t="s">
        <v>129</v>
      </c>
      <c r="B78" s="86" t="s">
        <v>39</v>
      </c>
      <c r="C78" s="81" t="s">
        <v>43</v>
      </c>
      <c r="D78" s="82">
        <v>3</v>
      </c>
      <c r="E78" s="115">
        <v>0</v>
      </c>
      <c r="F78" s="62">
        <f t="shared" si="1"/>
        <v>0</v>
      </c>
      <c r="G78" s="61"/>
    </row>
    <row r="79" spans="1:7" s="24" customFormat="1" ht="14.25" customHeight="1" x14ac:dyDescent="0.2">
      <c r="A79" s="89" t="s">
        <v>130</v>
      </c>
      <c r="B79" s="90" t="s">
        <v>24</v>
      </c>
      <c r="C79" s="91" t="s">
        <v>25</v>
      </c>
      <c r="D79" s="92"/>
      <c r="E79" s="65"/>
      <c r="F79" s="60">
        <f>SUM(F80:F81)</f>
        <v>0</v>
      </c>
      <c r="G79" s="61"/>
    </row>
    <row r="80" spans="1:7" s="24" customFormat="1" ht="12" x14ac:dyDescent="0.2">
      <c r="A80" s="93" t="s">
        <v>131</v>
      </c>
      <c r="B80" s="94" t="s">
        <v>28</v>
      </c>
      <c r="C80" s="95" t="s">
        <v>25</v>
      </c>
      <c r="D80" s="96">
        <v>1</v>
      </c>
      <c r="E80" s="116">
        <v>0</v>
      </c>
      <c r="F80" s="62">
        <f t="shared" si="1"/>
        <v>0</v>
      </c>
      <c r="G80" s="61"/>
    </row>
    <row r="81" spans="1:7" s="24" customFormat="1" ht="12" x14ac:dyDescent="0.2">
      <c r="A81" s="97" t="s">
        <v>132</v>
      </c>
      <c r="B81" s="98" t="s">
        <v>29</v>
      </c>
      <c r="C81" s="99" t="s">
        <v>25</v>
      </c>
      <c r="D81" s="100">
        <v>1</v>
      </c>
      <c r="E81" s="117">
        <v>0</v>
      </c>
      <c r="F81" s="62">
        <f t="shared" si="1"/>
        <v>0</v>
      </c>
      <c r="G81" s="61"/>
    </row>
    <row r="82" spans="1:7" s="24" customFormat="1" ht="14.25" customHeight="1" x14ac:dyDescent="0.2">
      <c r="A82" s="101" t="s">
        <v>133</v>
      </c>
      <c r="B82" s="90" t="s">
        <v>136</v>
      </c>
      <c r="C82" s="102"/>
      <c r="D82" s="103"/>
      <c r="E82" s="67"/>
      <c r="F82" s="60">
        <f>D83*E83</f>
        <v>0</v>
      </c>
      <c r="G82" s="61"/>
    </row>
    <row r="83" spans="1:7" s="24" customFormat="1" ht="27" customHeight="1" x14ac:dyDescent="0.2">
      <c r="A83" s="93" t="s">
        <v>142</v>
      </c>
      <c r="B83" s="94" t="s">
        <v>135</v>
      </c>
      <c r="C83" s="95" t="s">
        <v>147</v>
      </c>
      <c r="D83" s="104">
        <v>193.5</v>
      </c>
      <c r="E83" s="116">
        <v>0</v>
      </c>
      <c r="F83" s="70">
        <v>0</v>
      </c>
      <c r="G83" s="61"/>
    </row>
    <row r="84" spans="1:7" s="24" customFormat="1" ht="17.100000000000001" customHeight="1" x14ac:dyDescent="0.2">
      <c r="A84" s="101" t="s">
        <v>134</v>
      </c>
      <c r="B84" s="90" t="s">
        <v>26</v>
      </c>
      <c r="C84" s="102"/>
      <c r="D84" s="103"/>
      <c r="E84" s="67"/>
      <c r="F84" s="60">
        <f>D85*E85</f>
        <v>0</v>
      </c>
      <c r="G84" s="61"/>
    </row>
    <row r="85" spans="1:7" s="24" customFormat="1" ht="36" customHeight="1" x14ac:dyDescent="0.2">
      <c r="A85" s="93" t="s">
        <v>143</v>
      </c>
      <c r="B85" s="125" t="s">
        <v>148</v>
      </c>
      <c r="C85" s="95" t="s">
        <v>147</v>
      </c>
      <c r="D85" s="104">
        <v>645</v>
      </c>
      <c r="E85" s="116">
        <v>0</v>
      </c>
      <c r="F85" s="70"/>
      <c r="G85" s="61"/>
    </row>
    <row r="86" spans="1:7" s="24" customFormat="1" ht="14.25" customHeight="1" x14ac:dyDescent="0.2">
      <c r="A86" s="101" t="s">
        <v>31</v>
      </c>
      <c r="B86" s="90" t="s">
        <v>137</v>
      </c>
      <c r="C86" s="102"/>
      <c r="D86" s="103"/>
      <c r="E86" s="67"/>
      <c r="F86" s="60">
        <f>D87*E87</f>
        <v>0</v>
      </c>
      <c r="G86" s="61"/>
    </row>
    <row r="87" spans="1:7" s="24" customFormat="1" ht="27" customHeight="1" x14ac:dyDescent="0.2">
      <c r="A87" s="93" t="s">
        <v>144</v>
      </c>
      <c r="B87" s="94" t="s">
        <v>138</v>
      </c>
      <c r="C87" s="95" t="s">
        <v>147</v>
      </c>
      <c r="D87" s="104">
        <v>28</v>
      </c>
      <c r="E87" s="116">
        <v>0</v>
      </c>
      <c r="F87" s="66"/>
      <c r="G87" s="61"/>
    </row>
    <row r="88" spans="1:7" s="24" customFormat="1" ht="17.100000000000001" customHeight="1" x14ac:dyDescent="0.2">
      <c r="A88" s="101" t="s">
        <v>32</v>
      </c>
      <c r="B88" s="90" t="s">
        <v>27</v>
      </c>
      <c r="C88" s="102"/>
      <c r="D88" s="103"/>
      <c r="E88" s="67"/>
      <c r="F88" s="60">
        <f>D89*E89</f>
        <v>0</v>
      </c>
      <c r="G88" s="61"/>
    </row>
    <row r="89" spans="1:7" s="24" customFormat="1" ht="17.100000000000001" customHeight="1" x14ac:dyDescent="0.2">
      <c r="A89" s="93" t="s">
        <v>145</v>
      </c>
      <c r="B89" s="94"/>
      <c r="C89" s="95" t="s">
        <v>147</v>
      </c>
      <c r="D89" s="104">
        <v>115</v>
      </c>
      <c r="E89" s="116">
        <v>0</v>
      </c>
      <c r="F89" s="70"/>
      <c r="G89" s="61"/>
    </row>
    <row r="90" spans="1:7" s="24" customFormat="1" ht="13.8" x14ac:dyDescent="0.2">
      <c r="A90" s="105" t="s">
        <v>30</v>
      </c>
      <c r="B90" s="106" t="s">
        <v>33</v>
      </c>
      <c r="C90" s="107"/>
      <c r="D90" s="108"/>
      <c r="E90" s="68"/>
      <c r="F90" s="69">
        <f>SUM(F91:F94)</f>
        <v>0</v>
      </c>
      <c r="G90" s="61"/>
    </row>
    <row r="91" spans="1:7" s="24" customFormat="1" ht="48.75" customHeight="1" x14ac:dyDescent="0.2">
      <c r="A91" s="109" t="s">
        <v>139</v>
      </c>
      <c r="B91" s="94" t="s">
        <v>149</v>
      </c>
      <c r="C91" s="95" t="s">
        <v>43</v>
      </c>
      <c r="D91" s="96">
        <v>1</v>
      </c>
      <c r="E91" s="118">
        <v>0</v>
      </c>
      <c r="F91" s="70">
        <f t="shared" ref="F91:F93" si="2">PRODUCT(D91,E91)</f>
        <v>0</v>
      </c>
      <c r="G91" s="61"/>
    </row>
    <row r="92" spans="1:7" s="24" customFormat="1" ht="20.399999999999999" x14ac:dyDescent="0.2">
      <c r="A92" s="110" t="s">
        <v>140</v>
      </c>
      <c r="B92" s="111" t="s">
        <v>150</v>
      </c>
      <c r="C92" s="112" t="s">
        <v>25</v>
      </c>
      <c r="D92" s="113">
        <v>1</v>
      </c>
      <c r="E92" s="119">
        <v>0</v>
      </c>
      <c r="F92" s="64">
        <f t="shared" si="2"/>
        <v>0</v>
      </c>
      <c r="G92" s="61"/>
    </row>
    <row r="93" spans="1:7" s="24" customFormat="1" ht="18" customHeight="1" x14ac:dyDescent="0.2">
      <c r="A93" s="126" t="s">
        <v>141</v>
      </c>
      <c r="B93" s="98" t="s">
        <v>152</v>
      </c>
      <c r="C93" s="99" t="s">
        <v>25</v>
      </c>
      <c r="D93" s="100">
        <v>1</v>
      </c>
      <c r="E93" s="117">
        <v>0</v>
      </c>
      <c r="F93" s="64">
        <f t="shared" si="2"/>
        <v>0</v>
      </c>
      <c r="G93" s="61"/>
    </row>
    <row r="94" spans="1:7" s="24" customFormat="1" ht="18" customHeight="1" thickBot="1" x14ac:dyDescent="0.25">
      <c r="A94" s="127" t="s">
        <v>151</v>
      </c>
      <c r="B94" s="128" t="s">
        <v>41</v>
      </c>
      <c r="C94" s="129" t="s">
        <v>25</v>
      </c>
      <c r="D94" s="130">
        <v>2</v>
      </c>
      <c r="E94" s="131">
        <v>0</v>
      </c>
      <c r="F94" s="132">
        <f>PRODUCT(D94,E94)</f>
        <v>0</v>
      </c>
      <c r="G94" s="61"/>
    </row>
    <row r="95" spans="1:7" ht="15" thickBot="1" x14ac:dyDescent="0.35">
      <c r="A95" s="145" t="s">
        <v>19</v>
      </c>
      <c r="B95" s="146"/>
      <c r="C95" s="146"/>
      <c r="D95" s="146"/>
      <c r="E95" s="147"/>
      <c r="F95" s="71">
        <f>SUM(F82,F84,F72,F65,F58,F51,F44,F37,F32,F25,F18,F11,F4,F79,F86,F88,F90)</f>
        <v>0</v>
      </c>
      <c r="G95" s="61"/>
    </row>
    <row r="96" spans="1:7" x14ac:dyDescent="0.3">
      <c r="A96" s="45"/>
      <c r="B96" s="46"/>
      <c r="C96" s="46"/>
      <c r="D96" s="46"/>
      <c r="E96" s="46"/>
      <c r="F96" s="46"/>
    </row>
    <row r="97" spans="1:6" x14ac:dyDescent="0.3">
      <c r="A97" s="120" t="s">
        <v>146</v>
      </c>
      <c r="B97" s="48"/>
      <c r="C97" s="47"/>
      <c r="D97" s="47"/>
      <c r="E97" s="47"/>
      <c r="F97" s="47"/>
    </row>
    <row r="98" spans="1:6" x14ac:dyDescent="0.3">
      <c r="A98" s="51"/>
      <c r="B98" s="49"/>
      <c r="C98" s="49"/>
      <c r="D98" s="49"/>
      <c r="E98" s="49"/>
      <c r="F98" s="49"/>
    </row>
    <row r="99" spans="1:6" x14ac:dyDescent="0.3">
      <c r="B99" s="25"/>
      <c r="C99" s="25"/>
      <c r="D99" s="25"/>
      <c r="E99" s="25"/>
      <c r="F99" s="25"/>
    </row>
    <row r="100" spans="1:6" x14ac:dyDescent="0.3">
      <c r="B100" s="25"/>
      <c r="C100" s="25"/>
      <c r="D100" s="25"/>
      <c r="E100" s="25"/>
      <c r="F100" s="25"/>
    </row>
    <row r="101" spans="1:6" x14ac:dyDescent="0.3">
      <c r="B101" s="25"/>
      <c r="C101" s="25"/>
      <c r="D101" s="25"/>
      <c r="E101" s="25"/>
      <c r="F101" s="25"/>
    </row>
    <row r="102" spans="1:6" x14ac:dyDescent="0.3">
      <c r="B102" s="25"/>
      <c r="C102" s="25"/>
      <c r="D102" s="25"/>
      <c r="E102" s="25"/>
      <c r="F102" s="25"/>
    </row>
  </sheetData>
  <sheetProtection algorithmName="SHA-512" hashValue="QrNLDtrVd/1G9+HyoFkDqfaJPTjRTVutwukYlndTb7Popjyxu00V3fs6kSIvbYHeknUjB2oFRmG50Xdsa+Xvsg==" saltValue="WueXQFPWoLKp9GtHP1NzzQ==" spinCount="100000" sheet="1" objects="1" scenarios="1"/>
  <mergeCells count="2">
    <mergeCell ref="A2:F2"/>
    <mergeCell ref="A95:E95"/>
  </mergeCells>
  <phoneticPr fontId="25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80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Rozpočet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djiskrova</dc:creator>
  <cp:lastModifiedBy>Bohumil Pobořil</cp:lastModifiedBy>
  <cp:lastPrinted>2025-04-09T13:01:38Z</cp:lastPrinted>
  <dcterms:created xsi:type="dcterms:W3CDTF">2013-09-25T12:34:18Z</dcterms:created>
  <dcterms:modified xsi:type="dcterms:W3CDTF">2025-04-16T08:30:16Z</dcterms:modified>
</cp:coreProperties>
</file>