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gteam-my.sharepoint.com/personal/vitslerka_ppgteam_onmicrosoft_com/Documents/Documents/2025/Město Nový Jičín/FINAL/"/>
    </mc:Choice>
  </mc:AlternateContent>
  <xr:revisionPtr revIDLastSave="24" documentId="8_{9DCD6ABE-FB0B-490F-8DC0-84E1F42FBC20}" xr6:coauthVersionLast="47" xr6:coauthVersionMax="47" xr10:uidLastSave="{3BF7645E-0F07-47AC-A8EA-DAC0B2FD7167}"/>
  <bookViews>
    <workbookView xWindow="3555" yWindow="135" windowWidth="23760" windowHeight="14760" xr2:uid="{F132043C-FE27-4B69-BB93-DF74DC24AE55}"/>
  </bookViews>
  <sheets>
    <sheet name="Komponenty" sheetId="2" r:id="rId1"/>
  </sheets>
  <definedNames>
    <definedName name="_xlnm.Print_Titles" localSheetId="0">Komponenty!$1:$7</definedName>
    <definedName name="_xlnm.Print_Area" localSheetId="0">Komponenty!$A$1:$F$62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8" i="2" l="1"/>
  <c r="C47" i="2"/>
  <c r="F16" i="2" l="1"/>
  <c r="F15" i="2"/>
  <c r="F9" i="2"/>
  <c r="F54" i="2"/>
  <c r="F50" i="2"/>
  <c r="F21" i="2" l="1"/>
  <c r="F24" i="2"/>
  <c r="F23" i="2"/>
  <c r="F22" i="2"/>
  <c r="F20" i="2"/>
  <c r="F19" i="2"/>
  <c r="F18" i="2" l="1"/>
  <c r="F61" i="2" l="1"/>
  <c r="F59" i="2" l="1"/>
  <c r="F58" i="2"/>
  <c r="F17" i="2"/>
  <c r="F14" i="2" s="1"/>
  <c r="F11" i="2"/>
  <c r="F13" i="2"/>
  <c r="F10" i="2"/>
  <c r="F12" i="2"/>
  <c r="F30" i="2"/>
  <c r="F31" i="2"/>
  <c r="F32" i="2"/>
  <c r="F33" i="2"/>
  <c r="F29" i="2"/>
  <c r="F27" i="2"/>
  <c r="F8" i="2" l="1"/>
  <c r="F28" i="2"/>
  <c r="F45" i="2"/>
  <c r="F26" i="2" l="1"/>
  <c r="F25" i="2" s="1"/>
  <c r="F37" i="2"/>
  <c r="F36" i="2"/>
  <c r="F60" i="2"/>
  <c r="F57" i="2"/>
  <c r="F49" i="2"/>
  <c r="F52" i="2"/>
  <c r="F51" i="2" s="1"/>
  <c r="F56" i="2"/>
  <c r="F44" i="2" l="1"/>
  <c r="F43" i="2"/>
  <c r="F42" i="2"/>
  <c r="F41" i="2"/>
  <c r="F40" i="2"/>
  <c r="F38" i="2"/>
  <c r="F39" i="2" l="1"/>
  <c r="F48" i="2"/>
  <c r="F47" i="2"/>
  <c r="F35" i="2"/>
  <c r="F34" i="2" l="1"/>
  <c r="F46" i="2"/>
  <c r="F55" i="2"/>
  <c r="F53" i="2" s="1"/>
  <c r="F62" i="2" l="1"/>
</calcChain>
</file>

<file path=xl/sharedStrings.xml><?xml version="1.0" encoding="utf-8"?>
<sst xmlns="http://schemas.openxmlformats.org/spreadsheetml/2006/main" count="164" uniqueCount="124">
  <si>
    <t>Označení:</t>
  </si>
  <si>
    <t xml:space="preserve">Datum: </t>
  </si>
  <si>
    <t>Vytvořil:</t>
  </si>
  <si>
    <t>část:</t>
  </si>
  <si>
    <t>Položka</t>
  </si>
  <si>
    <t>Popis</t>
  </si>
  <si>
    <t>Množství</t>
  </si>
  <si>
    <t>Jednotka</t>
  </si>
  <si>
    <t>Komponenty</t>
  </si>
  <si>
    <t>Montáž komponent</t>
  </si>
  <si>
    <t>Kabelová trasa</t>
  </si>
  <si>
    <t>Montáž kabelové trasy</t>
  </si>
  <si>
    <t>Ostatní</t>
  </si>
  <si>
    <t>Jednotková cena v Kč(bez DPH)</t>
  </si>
  <si>
    <t>Cena celkem v Kč (bez DPH)</t>
  </si>
  <si>
    <t>ks</t>
  </si>
  <si>
    <t>2.1</t>
  </si>
  <si>
    <t>2.2</t>
  </si>
  <si>
    <t>2.3</t>
  </si>
  <si>
    <t>3.1</t>
  </si>
  <si>
    <t>1.1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</si>
  <si>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</si>
  <si>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</si>
  <si>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</si>
  <si>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</si>
  <si>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</si>
  <si>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</si>
  <si>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</si>
  <si>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</si>
  <si>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</si>
  <si>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</si>
  <si>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</si>
  <si>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4.7</t>
  </si>
  <si>
    <t>4.8</t>
  </si>
  <si>
    <t>kpl</t>
  </si>
  <si>
    <t>Zapojení čerpadla</t>
  </si>
  <si>
    <t>8</t>
  </si>
  <si>
    <t>7</t>
  </si>
  <si>
    <t>Vizualizace</t>
  </si>
  <si>
    <t>7.1</t>
  </si>
  <si>
    <t>1.2</t>
  </si>
  <si>
    <t>5.5</t>
  </si>
  <si>
    <t>1.3</t>
  </si>
  <si>
    <t>1.5</t>
  </si>
  <si>
    <t>m</t>
  </si>
  <si>
    <t>5.1</t>
  </si>
  <si>
    <t>5.2</t>
  </si>
  <si>
    <t>5.3</t>
  </si>
  <si>
    <t>5.4</t>
  </si>
  <si>
    <t>5.6</t>
  </si>
  <si>
    <t>5.7</t>
  </si>
  <si>
    <t>5.8</t>
  </si>
  <si>
    <t>5.9</t>
  </si>
  <si>
    <t>5.10</t>
  </si>
  <si>
    <t>5.11</t>
  </si>
  <si>
    <t>Montáž silového kabelu</t>
  </si>
  <si>
    <t>Montáž kabelu MaR</t>
  </si>
  <si>
    <t>8.1</t>
  </si>
  <si>
    <t>8.3</t>
  </si>
  <si>
    <t>8.2</t>
  </si>
  <si>
    <t>8.4</t>
  </si>
  <si>
    <t>8.6</t>
  </si>
  <si>
    <t>6.1</t>
  </si>
  <si>
    <t>6.2</t>
  </si>
  <si>
    <t>6.3</t>
  </si>
  <si>
    <t>SW (Desigo PX): Zpracování uživatelských programů, oživení a provedení zkoušek (Desigo PX)</t>
  </si>
  <si>
    <t>9</t>
  </si>
  <si>
    <t>Cena celkem bez DPH  v Kč</t>
  </si>
  <si>
    <t>hod</t>
  </si>
  <si>
    <t>Pomocný instalační materiál a další komponenty nutné pro kabelovou trasu</t>
  </si>
  <si>
    <t>Montáž rozvaděče</t>
  </si>
  <si>
    <t>Zapojení a osazení rozvaděče</t>
  </si>
  <si>
    <t>Šlerka</t>
  </si>
  <si>
    <t>Výkaz / Výměr</t>
  </si>
  <si>
    <t>8.8</t>
  </si>
  <si>
    <t>DB</t>
  </si>
  <si>
    <t xml:space="preserve">hod </t>
  </si>
  <si>
    <t>6.4</t>
  </si>
  <si>
    <t>1.4</t>
  </si>
  <si>
    <t xml:space="preserve">Montáž a zapojení servopohonu </t>
  </si>
  <si>
    <t>Montáž  a zapojení čidla zaplavení</t>
  </si>
  <si>
    <t>Montáž  a zapojení čidla tlaku kapalin</t>
  </si>
  <si>
    <t>H07V-K 6 ZŽ</t>
  </si>
  <si>
    <t>Montáž trubek (pevných a ohebných)
- včetně zasekání do zdi v případě potřeby</t>
  </si>
  <si>
    <t>Prováděcí dokumentace a koordinace na jejím provedení se všemi profesemi (1×digitálně)</t>
  </si>
  <si>
    <t>Výchozí revize elektro</t>
  </si>
  <si>
    <t>SWpraceSERV_S: Integrace měřičů spotřeby (vodoměry, kalolimetry, elektroměry) s dálkovým odečtem (Komunikace Mbus)</t>
  </si>
  <si>
    <t>Inženýrské a koordinační práce</t>
  </si>
  <si>
    <t>8.5</t>
  </si>
  <si>
    <t>8.7</t>
  </si>
  <si>
    <t>Objektové předávací stanice (ÚT, TUV, EL a MaR)</t>
  </si>
  <si>
    <t>Rozvaděč RMS</t>
  </si>
  <si>
    <t>Vybavení rozvaděčové skříně
- Hlavní vypínač
- Přepěťová ochrana
- zdroj 24VAC
- jištění napájených technologií
- jištění systému MaR
- potřebné spínací prvky
- svorky
- instalační materiál (průchodky, dráty, kabelové žlaby, dutinky, …)
(viz schéma rozvaděče)</t>
  </si>
  <si>
    <t>Rozvaděčová skříň, včetně montážní desky
- rozměry: 1.200×600×300
- krytí: min: IP55
- včetně průchodek</t>
  </si>
  <si>
    <t>Switch
- napájení 24VAC
- na DIN lištu
- počet vstupů : 5</t>
  </si>
  <si>
    <t>Zapojení kabeláže a označení jednotlivých kabelů do rozvaděče RMS, včetně montážního a připojovacího materiálu</t>
  </si>
  <si>
    <t>1</t>
  </si>
  <si>
    <t>Venkovní teplotní čidlo pasivní
- měřící prvek LG-Ni1000</t>
  </si>
  <si>
    <t>Stonkové teplotní čidlo pasivní
- měřécé prvek LG-Ni1000
délka stonku 100mm
vč. ochranné jímky</t>
  </si>
  <si>
    <t>Demontáž původního rozvaděče a jeho ekologická likvidace</t>
  </si>
  <si>
    <t>Montáž rozvaděče předávací stanice, včetně potřebného montážního materiálu</t>
  </si>
  <si>
    <t>Čidlo relativního tlaku pro neutrální a lehce korozivní kapaliny a plyny 
- rozsah: 0...10 bar
- výstup: 0-10V
- napájení: 24VAC</t>
  </si>
  <si>
    <t>Regulátor tlaku vlnovcový
- rozsah 200-1200kPa
- rozpínací kontakt</t>
  </si>
  <si>
    <t>Čidlo zaplavení
- napájení 24VAC</t>
  </si>
  <si>
    <t>Prostorové teplotní čidlo
- měřící prvek LG-Ni1000</t>
  </si>
  <si>
    <t>Montáž  a zapojení teplotního čidla jímkového</t>
  </si>
  <si>
    <t>Montáž  a zapojení venkovního teplotního čidla</t>
  </si>
  <si>
    <t>Montáž  a zapojení prostorového teplotního čidla</t>
  </si>
  <si>
    <t>Zapojení měřičů M-BUS a asistence při zprovoznění</t>
  </si>
  <si>
    <t>CYKY-J 3×1,5</t>
  </si>
  <si>
    <t>JYTY-O 2×1</t>
  </si>
  <si>
    <t>J-Y(St)Y 2×2×0,8</t>
  </si>
  <si>
    <t>JYTY-O 3×1</t>
  </si>
  <si>
    <t>Spojovací svorka</t>
  </si>
  <si>
    <t>kg</t>
  </si>
  <si>
    <t>Žlab drátěný kabelový 50/50 M2 GZ délka 2m
včetně nezbytného pomocného materiálu (např. spojky, výložníky, odbočky, …)</t>
  </si>
  <si>
    <t>Trubka pevná 1520 pr.20 320N, barva šedá
- včetně pomocného instalačného a spojovacího materiálu</t>
  </si>
  <si>
    <t>Trubka ohebná 1420 průměr 20 320N
- včetně pomocného instalačného a spojovacího materiálu</t>
  </si>
  <si>
    <t>Krabice 8585 odbočná na omítku IP55</t>
  </si>
  <si>
    <t>Dílenská dokumentace, Dokumentace skutečního stavu (4×tisk, 1×digitálně)</t>
  </si>
  <si>
    <t>SWpraceSERV_S: Integrace měřičů spotřeby (vodoměry, kalolimetry, elektroměry) s dálkovým odečtem (Komunikace ModBUS)</t>
  </si>
  <si>
    <t>Zaškolení obsluhy pro systémy MaR</t>
  </si>
  <si>
    <t>PLC pro řízení zapojených zařízení ve strojovně předávací stanice.
Systémový  regulátor včetně vstupně/výstupních modulů a integrovaného webserveru pro počet vstupů:
13 - analog input
3 - analog output
17 - digital input
9 - digital output
3 - MBus zařízení
1 - MODBus
- vč. integrovaného webserveru s textovým rozhranním
- PLC se zabezpečeným komunikačním protokolem BacNET Secure</t>
  </si>
  <si>
    <t>Rozšíření vizualizace ALFA u dodavatele tepla (Veolia) na základě vyměněných technologií dle nejnovějších standartů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</si>
</sst>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0&quot; m&quot;"/>
    <numFmt numFmtId="165" formatCode="_-* #,##0.00\ [$Kč-405]_-;\-* #,##0.00\ [$Kč-405]_-;_-* &quot;-&quot;??\ [$Kč-405]_-;_-@_-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Aptos"/>
      <family val="2"/>
      <charset val="238"/>
    </font>
    <font>
      <b/>
      <sz val="12"/>
      <color theme="0"/>
      <name val="Aptos"/>
      <family val="2"/>
      <charset val="238"/>
    </font>
    <font>
      <sz val="11"/>
      <color theme="1"/>
      <name val="Calibri"/>
      <family val="2"/>
      <scheme val="minor"/>
    </font>
    <font>
      <u/>
      <sz val="10"/>
      <color indexed="12"/>
      <name val="Arial CE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2" fillId="0" borderId="0"/>
    <xf numFmtId="43" fontId="5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4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165" fontId="4" fillId="2" borderId="0" xfId="0" applyNumberFormat="1" applyFont="1" applyFill="1" applyAlignment="1">
      <alignment vertical="center" wrapText="1"/>
    </xf>
    <xf numFmtId="49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vertical="center" wrapText="1"/>
    </xf>
    <xf numFmtId="165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0" xfId="2" applyNumberFormat="1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  <xf numFmtId="0" fontId="3" fillId="3" borderId="2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</cellXfs>
  <cellStyles count="9">
    <cellStyle name="Čárka 2" xfId="7" xr:uid="{91C02DE4-FA00-4F3D-8ABC-4D16872D0813}"/>
    <cellStyle name="Hypertextový odkaz 2" xfId="4" xr:uid="{E544D057-CC09-4831-AAA4-C4CEBB076F6A}"/>
    <cellStyle name="Měna 2 2" xfId="1" xr:uid="{73F4B404-4ADA-4286-84CE-63870543091D}"/>
    <cellStyle name="Normální" xfId="0" builtinId="0"/>
    <cellStyle name="Normální 2" xfId="5" xr:uid="{1FBCB234-4651-46AD-B924-E8BFD3D6D5BB}"/>
    <cellStyle name="Normální 3" xfId="6" xr:uid="{997A30B5-F552-498F-9127-A1F666158301}"/>
    <cellStyle name="Normální 3 2" xfId="8" xr:uid="{289F93BA-F300-40AA-82E5-CC4AA25E3B48}"/>
    <cellStyle name="Normální 4" xfId="3" xr:uid="{32B582E6-9EDE-4CFE-BC57-1405F15E45EF}"/>
    <cellStyle name="Procenta" xfId="2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"/>
        <family val="2"/>
        <charset val="238"/>
        <scheme val="none"/>
      </font>
      <numFmt numFmtId="165" formatCode="_-* #,##0.00\ [$Kč-405]_-;\-* #,##0.00\ [$Kč-405]_-;_-* &quot;-&quot;??\ [$Kč-405]_-;_-@_-"/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charset val="238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"/>
        <family val="2"/>
        <charset val="238"/>
        <scheme val="none"/>
      </font>
      <numFmt numFmtId="165" formatCode="_-* #,##0.00\ [$Kč-405]_-;\-* #,##0.00\ [$Kč-405]_-;_-* &quot;-&quot;??\ [$Kč-405]_-;_-@_-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sz val="1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C20783E3-3B72-4D1E-8968-8DE6ADAADF41}"/>
  </tableStyles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6E5F44B-3BD8-4953-A165-045993545A04}" name="Tabulka13" displayName="Tabulka13" ref="A7:F61" totalsRowShown="0" headerRowDxfId="14" dataDxfId="13" totalsRowDxfId="12">
  <autoFilter ref="A7:F61" xr:uid="{A6E5F44B-3BD8-4953-A165-045993545A04}"/>
  <sortState xmlns:xlrd2="http://schemas.microsoft.com/office/spreadsheetml/2017/richdata2" ref="A8:E60">
    <sortCondition ref="A7:A60"/>
  </sortState>
  <tableColumns count="6">
    <tableColumn id="1" xr3:uid="{7BB1C60B-23F7-46CB-B2CB-E707F8C37BD5}" name="Položka" dataDxfId="11" totalsRowDxfId="10"/>
    <tableColumn id="3" xr3:uid="{F5423329-15CA-409E-A5A6-5F3613B20F4A}" name="Popis" dataDxfId="9" totalsRowDxfId="8"/>
    <tableColumn id="4" xr3:uid="{A5D39D1F-AD12-4E21-86B9-3EBDD944918A}" name="Množství" dataDxfId="7" totalsRowDxfId="6"/>
    <tableColumn id="5" xr3:uid="{1CC57490-4704-49C7-B47A-A3795682E91B}" name="Jednotka" dataDxfId="5" totalsRowDxfId="4"/>
    <tableColumn id="8" xr3:uid="{8F465E4D-E570-4411-BD33-2D0DF58AC1EC}" name="Jednotková cena v Kč(bez DPH)" dataDxfId="3" totalsRowDxfId="2"/>
    <tableColumn id="2" xr3:uid="{E5CFDCB6-D2F5-475E-977F-34083EDAF6A8}" name="Cena celkem v Kč (bez DPH)" dataDxfId="1" totalsRowDxfId="0">
      <calculatedColumnFormula>Tabulka13[[#This Row],[Jednotková cena v Kč(bez DPH)]]*Tabulka13[[#This Row],[Množství]]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CA419-B209-49C2-B997-F3A780637AF7}">
  <sheetPr>
    <pageSetUpPr fitToPage="1"/>
  </sheetPr>
  <dimension ref="A2:H62"/>
  <sheetViews>
    <sheetView tabSelected="1" view="pageBreakPreview" zoomScaleNormal="115" zoomScaleSheetLayoutView="100" zoomScalePageLayoutView="140" workbookViewId="0">
      <selection activeCell="B57" sqref="B57"/>
    </sheetView>
  </sheetViews>
  <sheetFormatPr defaultColWidth="9.140625" defaultRowHeight="15.75" outlineLevelRow="1" x14ac:dyDescent="0.25"/>
  <cols>
    <col min="1" max="1" width="11" style="2" bestFit="1" customWidth="1"/>
    <col min="2" max="2" width="49.7109375" style="2" customWidth="1"/>
    <col min="3" max="3" width="14.28515625" style="2" bestFit="1" customWidth="1"/>
    <col min="4" max="4" width="14.42578125" style="3" bestFit="1" customWidth="1"/>
    <col min="5" max="5" width="19.85546875" style="3" bestFit="1" customWidth="1"/>
    <col min="6" max="6" width="20.42578125" style="2" bestFit="1" customWidth="1"/>
    <col min="7" max="7" width="9.140625" style="2"/>
    <col min="8" max="8" width="31.140625" style="2" customWidth="1"/>
    <col min="9" max="9" width="21" style="2" bestFit="1" customWidth="1"/>
    <col min="10" max="10" width="71.140625" style="2" bestFit="1" customWidth="1"/>
    <col min="11" max="16384" width="9.140625" style="2"/>
  </cols>
  <sheetData>
    <row r="2" spans="1:8" ht="15.75" customHeight="1" x14ac:dyDescent="0.25">
      <c r="A2" s="2" t="s">
        <v>0</v>
      </c>
      <c r="B2" s="17" t="s">
        <v>90</v>
      </c>
      <c r="C2" s="17"/>
      <c r="D2" s="17"/>
      <c r="E2" s="17"/>
      <c r="F2" s="17"/>
    </row>
    <row r="3" spans="1:8" x14ac:dyDescent="0.25">
      <c r="A3" s="2" t="s">
        <v>3</v>
      </c>
      <c r="B3" s="17" t="s">
        <v>73</v>
      </c>
      <c r="C3" s="17"/>
      <c r="D3" s="17"/>
      <c r="E3" s="17"/>
      <c r="F3" s="17"/>
    </row>
    <row r="4" spans="1:8" x14ac:dyDescent="0.25">
      <c r="A4" s="2" t="s">
        <v>1</v>
      </c>
      <c r="B4" s="18">
        <v>45596</v>
      </c>
      <c r="C4" s="18"/>
      <c r="D4" s="18"/>
      <c r="E4" s="18"/>
      <c r="F4" s="18"/>
    </row>
    <row r="5" spans="1:8" x14ac:dyDescent="0.25">
      <c r="A5" s="2" t="s">
        <v>2</v>
      </c>
      <c r="B5" s="17" t="s">
        <v>72</v>
      </c>
      <c r="C5" s="17"/>
      <c r="D5" s="17"/>
      <c r="E5" s="17"/>
      <c r="F5" s="17"/>
    </row>
    <row r="7" spans="1:8" ht="31.5" x14ac:dyDescent="0.25">
      <c r="A7" s="2" t="s">
        <v>4</v>
      </c>
      <c r="B7" s="2" t="s">
        <v>5</v>
      </c>
      <c r="C7" s="3" t="s">
        <v>6</v>
      </c>
      <c r="D7" s="3" t="s">
        <v>7</v>
      </c>
      <c r="E7" s="4" t="s">
        <v>13</v>
      </c>
      <c r="F7" s="4" t="s">
        <v>14</v>
      </c>
    </row>
    <row r="8" spans="1:8" x14ac:dyDescent="0.25">
      <c r="A8" s="5" t="s">
        <v>96</v>
      </c>
      <c r="B8" s="6" t="s">
        <v>91</v>
      </c>
      <c r="C8" s="7"/>
      <c r="D8" s="7"/>
      <c r="E8" s="8"/>
      <c r="F8" s="8">
        <f>SUM(F9:F13)</f>
        <v>0</v>
      </c>
    </row>
    <row r="9" spans="1:8" ht="63" outlineLevel="1" x14ac:dyDescent="0.25">
      <c r="A9" s="9" t="s">
        <v>20</v>
      </c>
      <c r="B9" s="4" t="s">
        <v>93</v>
      </c>
      <c r="C9" s="3">
        <v>1</v>
      </c>
      <c r="D9" s="10" t="s">
        <v>15</v>
      </c>
      <c r="E9" s="11"/>
      <c r="F9" s="12">
        <f>Tabulka13[[#This Row],[Jednotková cena v Kč(bez DPH)]]*Tabulka13[[#This Row],[Množství]]</f>
        <v>0</v>
      </c>
    </row>
    <row r="10" spans="1:8" ht="173.25" outlineLevel="1" x14ac:dyDescent="0.25">
      <c r="A10" s="9" t="s">
        <v>40</v>
      </c>
      <c r="B10" s="4" t="s">
        <v>92</v>
      </c>
      <c r="C10" s="3">
        <v>1</v>
      </c>
      <c r="D10" s="10" t="s">
        <v>34</v>
      </c>
      <c r="E10" s="11"/>
      <c r="F10" s="12">
        <f>Tabulka13[[#This Row],[Jednotková cena v Kč(bez DPH)]]*Tabulka13[[#This Row],[Množství]]</f>
        <v>0</v>
      </c>
    </row>
    <row r="11" spans="1:8" ht="236.25" outlineLevel="1" x14ac:dyDescent="0.25">
      <c r="A11" s="9" t="s">
        <v>42</v>
      </c>
      <c r="B11" s="19" t="s">
        <v>122</v>
      </c>
      <c r="C11" s="3">
        <v>1</v>
      </c>
      <c r="D11" s="10" t="s">
        <v>34</v>
      </c>
      <c r="E11" s="11"/>
      <c r="F11" s="12">
        <f>Tabulka13[[#This Row],[Jednotková cena v Kč(bez DPH)]]*Tabulka13[[#This Row],[Množství]]</f>
        <v>0</v>
      </c>
      <c r="H11" s="4"/>
    </row>
    <row r="12" spans="1:8" ht="63" outlineLevel="1" x14ac:dyDescent="0.25">
      <c r="A12" s="9" t="s">
        <v>78</v>
      </c>
      <c r="B12" s="14" t="s">
        <v>94</v>
      </c>
      <c r="C12" s="3">
        <v>1</v>
      </c>
      <c r="D12" s="10" t="s">
        <v>15</v>
      </c>
      <c r="E12" s="11"/>
      <c r="F12" s="12">
        <f>Tabulka13[[#This Row],[Jednotková cena v Kč(bez DPH)]]*Tabulka13[[#This Row],[Množství]]</f>
        <v>0</v>
      </c>
    </row>
    <row r="13" spans="1:8" outlineLevel="1" x14ac:dyDescent="0.25">
      <c r="A13" s="9" t="s">
        <v>43</v>
      </c>
      <c r="B13" s="4" t="s">
        <v>70</v>
      </c>
      <c r="C13" s="3">
        <v>26</v>
      </c>
      <c r="D13" s="10" t="s">
        <v>68</v>
      </c>
      <c r="E13" s="11"/>
      <c r="F13" s="12">
        <f>Tabulka13[[#This Row],[Jednotková cena v Kč(bez DPH)]]*Tabulka13[[#This Row],[Množství]]</f>
        <v>0</v>
      </c>
    </row>
    <row r="14" spans="1:8" x14ac:dyDescent="0.25">
      <c r="A14" s="5">
        <v>2</v>
      </c>
      <c r="B14" s="6" t="s">
        <v>71</v>
      </c>
      <c r="C14" s="7"/>
      <c r="D14" s="7"/>
      <c r="E14" s="8"/>
      <c r="F14" s="8">
        <f>SUM(F15:F17)</f>
        <v>0</v>
      </c>
    </row>
    <row r="15" spans="1:8" ht="31.5" outlineLevel="1" x14ac:dyDescent="0.25">
      <c r="A15" s="9" t="s">
        <v>16</v>
      </c>
      <c r="B15" s="4" t="s">
        <v>99</v>
      </c>
      <c r="C15" s="3">
        <v>4</v>
      </c>
      <c r="D15" s="10" t="s">
        <v>68</v>
      </c>
      <c r="E15" s="11"/>
      <c r="F15" s="12">
        <f>Tabulka13[[#This Row],[Jednotková cena v Kč(bez DPH)]]*Tabulka13[[#This Row],[Množství]]</f>
        <v>0</v>
      </c>
    </row>
    <row r="16" spans="1:8" ht="31.5" outlineLevel="1" x14ac:dyDescent="0.25">
      <c r="A16" s="9" t="s">
        <v>17</v>
      </c>
      <c r="B16" s="4" t="s">
        <v>100</v>
      </c>
      <c r="C16" s="3">
        <v>2</v>
      </c>
      <c r="D16" s="10" t="s">
        <v>68</v>
      </c>
      <c r="E16" s="11"/>
      <c r="F16" s="12">
        <f>Tabulka13[[#This Row],[Jednotková cena v Kč(bez DPH)]]*Tabulka13[[#This Row],[Množství]]</f>
        <v>0</v>
      </c>
    </row>
    <row r="17" spans="1:6" ht="47.25" outlineLevel="1" x14ac:dyDescent="0.25">
      <c r="A17" s="9" t="s">
        <v>18</v>
      </c>
      <c r="B17" s="4" t="s">
        <v>95</v>
      </c>
      <c r="C17" s="3">
        <v>8</v>
      </c>
      <c r="D17" s="10" t="s">
        <v>68</v>
      </c>
      <c r="E17" s="11"/>
      <c r="F17" s="12">
        <f>Tabulka13[[#This Row],[Jednotková cena v Kč(bez DPH)]]*Tabulka13[[#This Row],[Množství]]</f>
        <v>0</v>
      </c>
    </row>
    <row r="18" spans="1:6" x14ac:dyDescent="0.25">
      <c r="A18" s="5">
        <v>3</v>
      </c>
      <c r="B18" s="6" t="s">
        <v>8</v>
      </c>
      <c r="C18" s="7"/>
      <c r="D18" s="7"/>
      <c r="E18" s="8"/>
      <c r="F18" s="8">
        <f>SUM(F19:F24)</f>
        <v>0</v>
      </c>
    </row>
    <row r="19" spans="1:6" ht="31.5" outlineLevel="1" x14ac:dyDescent="0.25">
      <c r="A19" s="9" t="s">
        <v>19</v>
      </c>
      <c r="B19" s="1" t="s">
        <v>103</v>
      </c>
      <c r="C19" s="3">
        <v>1</v>
      </c>
      <c r="D19" s="10" t="s">
        <v>15</v>
      </c>
      <c r="E19" s="11"/>
      <c r="F19" s="12">
        <f>Tabulka13[[#This Row],[Jednotková cena v Kč(bez DPH)]]*Tabulka13[[#This Row],[Množství]]</f>
        <v>0</v>
      </c>
    </row>
    <row r="20" spans="1:6" ht="31.5" outlineLevel="1" x14ac:dyDescent="0.25">
      <c r="A20" s="9" t="s">
        <v>21</v>
      </c>
      <c r="B20" s="1" t="s">
        <v>97</v>
      </c>
      <c r="C20" s="3">
        <v>1</v>
      </c>
      <c r="D20" s="10" t="s">
        <v>15</v>
      </c>
      <c r="E20" s="11"/>
      <c r="F20" s="12">
        <f>Tabulka13[[#This Row],[Jednotková cena v Kč(bez DPH)]]*Tabulka13[[#This Row],[Množství]]</f>
        <v>0</v>
      </c>
    </row>
    <row r="21" spans="1:6" ht="31.5" outlineLevel="1" x14ac:dyDescent="0.25">
      <c r="A21" s="9" t="s">
        <v>22</v>
      </c>
      <c r="B21" s="1" t="s">
        <v>104</v>
      </c>
      <c r="C21" s="3">
        <v>1</v>
      </c>
      <c r="D21" s="10" t="s">
        <v>15</v>
      </c>
      <c r="E21" s="11"/>
      <c r="F21" s="12">
        <f>Tabulka13[[#This Row],[Jednotková cena v Kč(bez DPH)]]*Tabulka13[[#This Row],[Množství]]</f>
        <v>0</v>
      </c>
    </row>
    <row r="22" spans="1:6" ht="63" outlineLevel="1" x14ac:dyDescent="0.25">
      <c r="A22" s="9" t="s">
        <v>23</v>
      </c>
      <c r="B22" s="1" t="s">
        <v>98</v>
      </c>
      <c r="C22" s="3">
        <v>7</v>
      </c>
      <c r="D22" s="10" t="s">
        <v>15</v>
      </c>
      <c r="E22" s="11"/>
      <c r="F22" s="12">
        <f>Tabulka13[[#This Row],[Jednotková cena v Kč(bez DPH)]]*Tabulka13[[#This Row],[Množství]]</f>
        <v>0</v>
      </c>
    </row>
    <row r="23" spans="1:6" ht="78.75" outlineLevel="1" x14ac:dyDescent="0.25">
      <c r="A23" s="9" t="s">
        <v>24</v>
      </c>
      <c r="B23" s="1" t="s">
        <v>101</v>
      </c>
      <c r="C23" s="3">
        <v>2</v>
      </c>
      <c r="D23" s="10" t="s">
        <v>15</v>
      </c>
      <c r="E23" s="11"/>
      <c r="F23" s="12">
        <f>Tabulka13[[#This Row],[Jednotková cena v Kč(bez DPH)]]*Tabulka13[[#This Row],[Množství]]</f>
        <v>0</v>
      </c>
    </row>
    <row r="24" spans="1:6" ht="47.25" outlineLevel="1" x14ac:dyDescent="0.25">
      <c r="A24" s="9" t="s">
        <v>25</v>
      </c>
      <c r="B24" s="1" t="s">
        <v>102</v>
      </c>
      <c r="C24" s="3">
        <v>1</v>
      </c>
      <c r="D24" s="10" t="s">
        <v>15</v>
      </c>
      <c r="E24" s="11"/>
      <c r="F24" s="12">
        <f>Tabulka13[[#This Row],[Jednotková cena v Kč(bez DPH)]]*Tabulka13[[#This Row],[Množství]]</f>
        <v>0</v>
      </c>
    </row>
    <row r="25" spans="1:6" x14ac:dyDescent="0.25">
      <c r="A25" s="5">
        <v>4</v>
      </c>
      <c r="B25" s="6" t="s">
        <v>9</v>
      </c>
      <c r="C25" s="7"/>
      <c r="D25" s="7"/>
      <c r="E25" s="8"/>
      <c r="F25" s="8">
        <f>SUM(F26:F33)</f>
        <v>0</v>
      </c>
    </row>
    <row r="26" spans="1:6" outlineLevel="1" x14ac:dyDescent="0.25">
      <c r="A26" s="9" t="s">
        <v>26</v>
      </c>
      <c r="B26" s="4" t="s">
        <v>79</v>
      </c>
      <c r="C26" s="3">
        <v>2</v>
      </c>
      <c r="D26" s="10" t="s">
        <v>15</v>
      </c>
      <c r="E26" s="11"/>
      <c r="F26" s="12">
        <f>Tabulka13[[#This Row],[Jednotková cena v Kč(bez DPH)]]*Tabulka13[[#This Row],[Množství]]</f>
        <v>0</v>
      </c>
    </row>
    <row r="27" spans="1:6" outlineLevel="1" x14ac:dyDescent="0.25">
      <c r="A27" s="9" t="s">
        <v>27</v>
      </c>
      <c r="B27" s="4" t="s">
        <v>105</v>
      </c>
      <c r="C27" s="3">
        <v>7</v>
      </c>
      <c r="D27" s="10" t="s">
        <v>15</v>
      </c>
      <c r="E27" s="11"/>
      <c r="F27" s="12">
        <f>Tabulka13[[#This Row],[Jednotková cena v Kč(bez DPH)]]*Tabulka13[[#This Row],[Množství]]</f>
        <v>0</v>
      </c>
    </row>
    <row r="28" spans="1:6" outlineLevel="1" x14ac:dyDescent="0.25">
      <c r="A28" s="9" t="s">
        <v>28</v>
      </c>
      <c r="B28" s="4" t="s">
        <v>106</v>
      </c>
      <c r="C28" s="3">
        <v>1</v>
      </c>
      <c r="D28" s="10" t="s">
        <v>15</v>
      </c>
      <c r="E28" s="11"/>
      <c r="F28" s="12">
        <f>Tabulka13[[#This Row],[Jednotková cena v Kč(bez DPH)]]*Tabulka13[[#This Row],[Množství]]</f>
        <v>0</v>
      </c>
    </row>
    <row r="29" spans="1:6" ht="15.75" customHeight="1" outlineLevel="1" x14ac:dyDescent="0.25">
      <c r="A29" s="9" t="s">
        <v>29</v>
      </c>
      <c r="B29" s="4" t="s">
        <v>107</v>
      </c>
      <c r="C29" s="3">
        <v>1</v>
      </c>
      <c r="D29" s="10" t="s">
        <v>15</v>
      </c>
      <c r="E29" s="11"/>
      <c r="F29" s="12">
        <f>Tabulka13[[#This Row],[Jednotková cena v Kč(bez DPH)]]*Tabulka13[[#This Row],[Množství]]</f>
        <v>0</v>
      </c>
    </row>
    <row r="30" spans="1:6" outlineLevel="1" x14ac:dyDescent="0.25">
      <c r="A30" s="9" t="s">
        <v>30</v>
      </c>
      <c r="B30" s="4" t="s">
        <v>81</v>
      </c>
      <c r="C30" s="3">
        <v>3</v>
      </c>
      <c r="D30" s="10" t="s">
        <v>15</v>
      </c>
      <c r="E30" s="11"/>
      <c r="F30" s="12">
        <f>Tabulka13[[#This Row],[Jednotková cena v Kč(bez DPH)]]*Tabulka13[[#This Row],[Množství]]</f>
        <v>0</v>
      </c>
    </row>
    <row r="31" spans="1:6" outlineLevel="1" x14ac:dyDescent="0.25">
      <c r="A31" s="9" t="s">
        <v>31</v>
      </c>
      <c r="B31" s="4" t="s">
        <v>80</v>
      </c>
      <c r="C31" s="3">
        <v>1</v>
      </c>
      <c r="D31" s="10" t="s">
        <v>15</v>
      </c>
      <c r="E31" s="11"/>
      <c r="F31" s="12">
        <f>Tabulka13[[#This Row],[Jednotková cena v Kč(bez DPH)]]*Tabulka13[[#This Row],[Množství]]</f>
        <v>0</v>
      </c>
    </row>
    <row r="32" spans="1:6" outlineLevel="1" x14ac:dyDescent="0.25">
      <c r="A32" s="9" t="s">
        <v>32</v>
      </c>
      <c r="B32" s="4" t="s">
        <v>35</v>
      </c>
      <c r="C32" s="3">
        <v>2</v>
      </c>
      <c r="D32" s="10" t="s">
        <v>15</v>
      </c>
      <c r="E32" s="11"/>
      <c r="F32" s="12">
        <f>Tabulka13[[#This Row],[Jednotková cena v Kč(bez DPH)]]*Tabulka13[[#This Row],[Množství]]</f>
        <v>0</v>
      </c>
    </row>
    <row r="33" spans="1:6" ht="31.5" outlineLevel="1" x14ac:dyDescent="0.25">
      <c r="A33" s="9" t="s">
        <v>33</v>
      </c>
      <c r="B33" s="4" t="s">
        <v>108</v>
      </c>
      <c r="C33" s="3">
        <v>3</v>
      </c>
      <c r="D33" s="10" t="s">
        <v>15</v>
      </c>
      <c r="E33" s="11"/>
      <c r="F33" s="12">
        <f>Tabulka13[[#This Row],[Jednotková cena v Kč(bez DPH)]]*Tabulka13[[#This Row],[Množství]]</f>
        <v>0</v>
      </c>
    </row>
    <row r="34" spans="1:6" x14ac:dyDescent="0.25">
      <c r="A34" s="5">
        <v>5</v>
      </c>
      <c r="B34" s="6" t="s">
        <v>10</v>
      </c>
      <c r="C34" s="7"/>
      <c r="D34" s="7"/>
      <c r="E34" s="8"/>
      <c r="F34" s="8">
        <f>SUM(F35:F45)</f>
        <v>0</v>
      </c>
    </row>
    <row r="35" spans="1:6" outlineLevel="1" x14ac:dyDescent="0.25">
      <c r="A35" s="9" t="s">
        <v>45</v>
      </c>
      <c r="B35" s="13" t="s">
        <v>109</v>
      </c>
      <c r="C35" s="3">
        <v>30</v>
      </c>
      <c r="D35" s="10" t="s">
        <v>44</v>
      </c>
      <c r="E35" s="11"/>
      <c r="F35" s="12">
        <f>Tabulka13[[#This Row],[Jednotková cena v Kč(bez DPH)]]*Tabulka13[[#This Row],[Množství]]</f>
        <v>0</v>
      </c>
    </row>
    <row r="36" spans="1:6" outlineLevel="1" x14ac:dyDescent="0.25">
      <c r="A36" s="9" t="s">
        <v>46</v>
      </c>
      <c r="B36" s="16" t="s">
        <v>110</v>
      </c>
      <c r="C36" s="3">
        <v>165</v>
      </c>
      <c r="D36" s="10" t="s">
        <v>44</v>
      </c>
      <c r="E36" s="11"/>
      <c r="F36" s="12">
        <f>Tabulka13[[#This Row],[Jednotková cena v Kč(bez DPH)]]*Tabulka13[[#This Row],[Množství]]</f>
        <v>0</v>
      </c>
    </row>
    <row r="37" spans="1:6" outlineLevel="1" x14ac:dyDescent="0.25">
      <c r="A37" s="9" t="s">
        <v>47</v>
      </c>
      <c r="B37" s="4" t="s">
        <v>112</v>
      </c>
      <c r="C37" s="3">
        <v>55</v>
      </c>
      <c r="D37" s="10" t="s">
        <v>44</v>
      </c>
      <c r="E37" s="11"/>
      <c r="F37" s="12">
        <f>Tabulka13[[#This Row],[Jednotková cena v Kč(bez DPH)]]*Tabulka13[[#This Row],[Množství]]</f>
        <v>0</v>
      </c>
    </row>
    <row r="38" spans="1:6" outlineLevel="1" x14ac:dyDescent="0.25">
      <c r="A38" s="9" t="s">
        <v>48</v>
      </c>
      <c r="B38" s="4" t="s">
        <v>111</v>
      </c>
      <c r="C38" s="3">
        <v>45</v>
      </c>
      <c r="D38" s="10" t="s">
        <v>44</v>
      </c>
      <c r="E38" s="11"/>
      <c r="F38" s="12">
        <f>Tabulka13[[#This Row],[Jednotková cena v Kč(bez DPH)]]*Tabulka13[[#This Row],[Množství]]</f>
        <v>0</v>
      </c>
    </row>
    <row r="39" spans="1:6" outlineLevel="1" x14ac:dyDescent="0.25">
      <c r="A39" s="9" t="s">
        <v>41</v>
      </c>
      <c r="B39" s="4" t="s">
        <v>82</v>
      </c>
      <c r="C39" s="3">
        <v>15</v>
      </c>
      <c r="D39" s="10" t="s">
        <v>44</v>
      </c>
      <c r="E39" s="11"/>
      <c r="F39" s="12">
        <f>Tabulka13[[#This Row],[Jednotková cena v Kč(bez DPH)]]*Tabulka13[[#This Row],[Množství]]</f>
        <v>0</v>
      </c>
    </row>
    <row r="40" spans="1:6" ht="47.25" outlineLevel="1" x14ac:dyDescent="0.25">
      <c r="A40" s="9" t="s">
        <v>49</v>
      </c>
      <c r="B40" s="4" t="s">
        <v>115</v>
      </c>
      <c r="C40" s="3">
        <v>15</v>
      </c>
      <c r="D40" s="10" t="s">
        <v>44</v>
      </c>
      <c r="E40" s="11"/>
      <c r="F40" s="12">
        <f>Tabulka13[[#This Row],[Jednotková cena v Kč(bez DPH)]]*Tabulka13[[#This Row],[Množství]]</f>
        <v>0</v>
      </c>
    </row>
    <row r="41" spans="1:6" ht="47.25" outlineLevel="1" x14ac:dyDescent="0.25">
      <c r="A41" s="9" t="s">
        <v>50</v>
      </c>
      <c r="B41" s="4" t="s">
        <v>116</v>
      </c>
      <c r="C41" s="3">
        <v>10</v>
      </c>
      <c r="D41" s="10" t="s">
        <v>44</v>
      </c>
      <c r="E41" s="11"/>
      <c r="F41" s="12">
        <f>Tabulka13[[#This Row],[Jednotková cena v Kč(bez DPH)]]*Tabulka13[[#This Row],[Množství]]</f>
        <v>0</v>
      </c>
    </row>
    <row r="42" spans="1:6" ht="47.25" outlineLevel="1" x14ac:dyDescent="0.25">
      <c r="A42" s="9" t="s">
        <v>51</v>
      </c>
      <c r="B42" s="4" t="s">
        <v>117</v>
      </c>
      <c r="C42" s="3">
        <v>10</v>
      </c>
      <c r="D42" s="10" t="s">
        <v>44</v>
      </c>
      <c r="E42" s="11"/>
      <c r="F42" s="12">
        <f>Tabulka13[[#This Row],[Jednotková cena v Kč(bez DPH)]]*Tabulka13[[#This Row],[Množství]]</f>
        <v>0</v>
      </c>
    </row>
    <row r="43" spans="1:6" ht="31.5" outlineLevel="1" x14ac:dyDescent="0.25">
      <c r="A43" s="9" t="s">
        <v>52</v>
      </c>
      <c r="B43" s="4" t="s">
        <v>69</v>
      </c>
      <c r="C43" s="3">
        <v>1</v>
      </c>
      <c r="D43" s="10" t="s">
        <v>114</v>
      </c>
      <c r="E43" s="11"/>
      <c r="F43" s="12">
        <f>Tabulka13[[#This Row],[Jednotková cena v Kč(bez DPH)]]*Tabulka13[[#This Row],[Množství]]</f>
        <v>0</v>
      </c>
    </row>
    <row r="44" spans="1:6" outlineLevel="1" x14ac:dyDescent="0.25">
      <c r="A44" s="9" t="s">
        <v>53</v>
      </c>
      <c r="B44" s="4" t="s">
        <v>113</v>
      </c>
      <c r="C44" s="3">
        <v>1</v>
      </c>
      <c r="D44" s="10" t="s">
        <v>34</v>
      </c>
      <c r="E44" s="11"/>
      <c r="F44" s="12">
        <f>Tabulka13[[#This Row],[Jednotková cena v Kč(bez DPH)]]*Tabulka13[[#This Row],[Množství]]</f>
        <v>0</v>
      </c>
    </row>
    <row r="45" spans="1:6" outlineLevel="1" x14ac:dyDescent="0.25">
      <c r="A45" s="9" t="s">
        <v>54</v>
      </c>
      <c r="B45" s="4" t="s">
        <v>118</v>
      </c>
      <c r="C45" s="3">
        <v>2</v>
      </c>
      <c r="D45" s="10" t="s">
        <v>15</v>
      </c>
      <c r="E45" s="11"/>
      <c r="F45" s="12">
        <f>Tabulka13[[#This Row],[Jednotková cena v Kč(bez DPH)]]*Tabulka13[[#This Row],[Množství]]</f>
        <v>0</v>
      </c>
    </row>
    <row r="46" spans="1:6" x14ac:dyDescent="0.25">
      <c r="A46" s="5">
        <v>6</v>
      </c>
      <c r="B46" s="6" t="s">
        <v>11</v>
      </c>
      <c r="C46" s="7"/>
      <c r="D46" s="7"/>
      <c r="E46" s="8"/>
      <c r="F46" s="8">
        <f>SUM(F47:F50)</f>
        <v>0</v>
      </c>
    </row>
    <row r="47" spans="1:6" outlineLevel="1" x14ac:dyDescent="0.25">
      <c r="A47" s="9" t="s">
        <v>62</v>
      </c>
      <c r="B47" s="4" t="s">
        <v>55</v>
      </c>
      <c r="C47" s="3">
        <f>C35</f>
        <v>30</v>
      </c>
      <c r="D47" s="10" t="s">
        <v>44</v>
      </c>
      <c r="E47" s="11"/>
      <c r="F47" s="12">
        <f>Tabulka13[[#This Row],[Jednotková cena v Kč(bez DPH)]]*Tabulka13[[#This Row],[Množství]]</f>
        <v>0</v>
      </c>
    </row>
    <row r="48" spans="1:6" outlineLevel="1" x14ac:dyDescent="0.25">
      <c r="A48" s="9" t="s">
        <v>63</v>
      </c>
      <c r="B48" s="4" t="s">
        <v>56</v>
      </c>
      <c r="C48" s="3">
        <f>C36+C37+C38</f>
        <v>265</v>
      </c>
      <c r="D48" s="10" t="s">
        <v>44</v>
      </c>
      <c r="E48" s="11"/>
      <c r="F48" s="12">
        <f>Tabulka13[[#This Row],[Jednotková cena v Kč(bez DPH)]]*Tabulka13[[#This Row],[Množství]]</f>
        <v>0</v>
      </c>
    </row>
    <row r="49" spans="1:6" outlineLevel="1" x14ac:dyDescent="0.25">
      <c r="A49" s="9" t="s">
        <v>64</v>
      </c>
      <c r="B49" s="4" t="s">
        <v>11</v>
      </c>
      <c r="C49" s="3">
        <v>15</v>
      </c>
      <c r="D49" s="10" t="s">
        <v>44</v>
      </c>
      <c r="E49" s="11"/>
      <c r="F49" s="12">
        <f>Tabulka13[[#This Row],[Jednotková cena v Kč(bez DPH)]]*Tabulka13[[#This Row],[Množství]]</f>
        <v>0</v>
      </c>
    </row>
    <row r="50" spans="1:6" ht="31.5" outlineLevel="1" x14ac:dyDescent="0.25">
      <c r="A50" s="9" t="s">
        <v>77</v>
      </c>
      <c r="B50" s="4" t="s">
        <v>83</v>
      </c>
      <c r="C50" s="3">
        <v>20</v>
      </c>
      <c r="D50" s="10" t="s">
        <v>44</v>
      </c>
      <c r="E50" s="11"/>
      <c r="F50" s="12">
        <f>Tabulka13[[#This Row],[Jednotková cena v Kč(bez DPH)]]*Tabulka13[[#This Row],[Množství]]</f>
        <v>0</v>
      </c>
    </row>
    <row r="51" spans="1:6" x14ac:dyDescent="0.25">
      <c r="A51" s="6" t="s">
        <v>37</v>
      </c>
      <c r="B51" s="6" t="s">
        <v>38</v>
      </c>
      <c r="C51" s="6"/>
      <c r="D51" s="6"/>
      <c r="E51" s="8"/>
      <c r="F51" s="8">
        <f>SUM(F52:F52)</f>
        <v>0</v>
      </c>
    </row>
    <row r="52" spans="1:6" ht="47.25" outlineLevel="1" x14ac:dyDescent="0.25">
      <c r="A52" s="9" t="s">
        <v>39</v>
      </c>
      <c r="B52" s="4" t="s">
        <v>123</v>
      </c>
      <c r="C52" s="3">
        <v>1</v>
      </c>
      <c r="D52" s="10" t="s">
        <v>34</v>
      </c>
      <c r="E52" s="11"/>
      <c r="F52" s="12">
        <f>Tabulka13[[#This Row],[Jednotková cena v Kč(bez DPH)]]*Tabulka13[[#This Row],[Množství]]</f>
        <v>0</v>
      </c>
    </row>
    <row r="53" spans="1:6" x14ac:dyDescent="0.25">
      <c r="A53" s="5" t="s">
        <v>36</v>
      </c>
      <c r="B53" s="6" t="s">
        <v>12</v>
      </c>
      <c r="C53" s="7"/>
      <c r="D53" s="7"/>
      <c r="E53" s="8"/>
      <c r="F53" s="8">
        <f>SUM(F54:F61)</f>
        <v>0</v>
      </c>
    </row>
    <row r="54" spans="1:6" ht="31.5" outlineLevel="1" x14ac:dyDescent="0.25">
      <c r="A54" s="9" t="s">
        <v>57</v>
      </c>
      <c r="B54" s="4" t="s">
        <v>84</v>
      </c>
      <c r="C54" s="15">
        <v>1</v>
      </c>
      <c r="D54" s="10" t="s">
        <v>15</v>
      </c>
      <c r="E54" s="11"/>
      <c r="F54" s="12">
        <f>Tabulka13[[#This Row],[Jednotková cena v Kč(bez DPH)]]*Tabulka13[[#This Row],[Množství]]</f>
        <v>0</v>
      </c>
    </row>
    <row r="55" spans="1:6" ht="31.5" outlineLevel="1" x14ac:dyDescent="0.25">
      <c r="A55" s="9" t="s">
        <v>59</v>
      </c>
      <c r="B55" s="4" t="s">
        <v>119</v>
      </c>
      <c r="C55" s="15">
        <v>1</v>
      </c>
      <c r="D55" s="10" t="s">
        <v>15</v>
      </c>
      <c r="E55" s="11"/>
      <c r="F55" s="12">
        <f>Tabulka13[[#This Row],[Jednotková cena v Kč(bez DPH)]]*Tabulka13[[#This Row],[Množství]]</f>
        <v>0</v>
      </c>
    </row>
    <row r="56" spans="1:6" outlineLevel="1" x14ac:dyDescent="0.25">
      <c r="A56" s="9" t="s">
        <v>58</v>
      </c>
      <c r="B56" s="4" t="s">
        <v>85</v>
      </c>
      <c r="C56" s="3">
        <v>1</v>
      </c>
      <c r="D56" s="10" t="s">
        <v>15</v>
      </c>
      <c r="E56" s="11"/>
      <c r="F56" s="12">
        <f>Tabulka13[[#This Row],[Jednotková cena v Kč(bez DPH)]]*Tabulka13[[#This Row],[Množství]]</f>
        <v>0</v>
      </c>
    </row>
    <row r="57" spans="1:6" ht="47.25" outlineLevel="1" x14ac:dyDescent="0.25">
      <c r="A57" s="9" t="s">
        <v>60</v>
      </c>
      <c r="B57" s="20" t="s">
        <v>65</v>
      </c>
      <c r="C57" s="3">
        <v>32</v>
      </c>
      <c r="D57" s="10" t="s">
        <v>75</v>
      </c>
      <c r="E57" s="11"/>
      <c r="F57" s="12">
        <f>Tabulka13[[#This Row],[Jednotková cena v Kč(bez DPH)]]*Tabulka13[[#This Row],[Množství]]</f>
        <v>0</v>
      </c>
    </row>
    <row r="58" spans="1:6" ht="47.25" outlineLevel="1" x14ac:dyDescent="0.25">
      <c r="A58" s="9" t="s">
        <v>88</v>
      </c>
      <c r="B58" s="4" t="s">
        <v>86</v>
      </c>
      <c r="C58" s="3">
        <v>3</v>
      </c>
      <c r="D58" s="10" t="s">
        <v>15</v>
      </c>
      <c r="E58" s="11"/>
      <c r="F58" s="12">
        <f>Tabulka13[[#This Row],[Jednotková cena v Kč(bez DPH)]]*Tabulka13[[#This Row],[Množství]]</f>
        <v>0</v>
      </c>
    </row>
    <row r="59" spans="1:6" ht="47.25" outlineLevel="1" x14ac:dyDescent="0.25">
      <c r="A59" s="9" t="s">
        <v>61</v>
      </c>
      <c r="B59" s="4" t="s">
        <v>120</v>
      </c>
      <c r="C59" s="3">
        <v>1</v>
      </c>
      <c r="D59" s="10" t="s">
        <v>15</v>
      </c>
      <c r="E59" s="11"/>
      <c r="F59" s="12">
        <f>Tabulka13[[#This Row],[Jednotková cena v Kč(bez DPH)]]*Tabulka13[[#This Row],[Množství]]</f>
        <v>0</v>
      </c>
    </row>
    <row r="60" spans="1:6" outlineLevel="1" x14ac:dyDescent="0.25">
      <c r="A60" s="9" t="s">
        <v>89</v>
      </c>
      <c r="B60" s="4" t="s">
        <v>121</v>
      </c>
      <c r="C60" s="3">
        <v>3</v>
      </c>
      <c r="D60" s="10" t="s">
        <v>68</v>
      </c>
      <c r="E60" s="11"/>
      <c r="F60" s="12">
        <f>Tabulka13[[#This Row],[Jednotková cena v Kč(bez DPH)]]*Tabulka13[[#This Row],[Množství]]</f>
        <v>0</v>
      </c>
    </row>
    <row r="61" spans="1:6" outlineLevel="1" x14ac:dyDescent="0.25">
      <c r="A61" s="9" t="s">
        <v>74</v>
      </c>
      <c r="B61" s="4" t="s">
        <v>87</v>
      </c>
      <c r="C61" s="3">
        <v>10</v>
      </c>
      <c r="D61" s="10" t="s">
        <v>76</v>
      </c>
      <c r="E61" s="11"/>
      <c r="F61" s="12">
        <f>Tabulka13[[#This Row],[Jednotková cena v Kč(bez DPH)]]*Tabulka13[[#This Row],[Množství]]</f>
        <v>0</v>
      </c>
    </row>
    <row r="62" spans="1:6" x14ac:dyDescent="0.25">
      <c r="A62" s="5" t="s">
        <v>66</v>
      </c>
      <c r="B62" s="6" t="s">
        <v>67</v>
      </c>
      <c r="C62" s="7"/>
      <c r="D62" s="7"/>
      <c r="E62" s="8"/>
      <c r="F62" s="8">
        <f>F53+F51+F46+F34+F25+F18+F14+F8</f>
        <v>0</v>
      </c>
    </row>
  </sheetData>
  <protectedRanges>
    <protectedRange sqref="E9:E61" name="Oblast1"/>
  </protectedRanges>
  <mergeCells count="4">
    <mergeCell ref="B2:F2"/>
    <mergeCell ref="B3:F3"/>
    <mergeCell ref="B4:F4"/>
    <mergeCell ref="B5:F5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76" fitToHeight="0" orientation="portrait" horizontalDpi="4294967293" verticalDpi="4294967293" r:id="rId1"/>
  <headerFooter>
    <oddHeader>&amp;RSoupis komponent</oddHeader>
    <oddFooter>Stránka &amp;P z &amp;N</oddFooter>
  </headerFooter>
  <ignoredErrors>
    <ignoredError sqref="A18" twoDigitTextYear="1"/>
  </ignoredErrors>
  <tableParts count="1">
    <tablePart r:id="rId2"/>
  </tableParts>
</worksheet>
</file>

<file path=docMetadata/LabelInfo.xml><?xml version="1.0" encoding="utf-8"?>
<clbl:labelList xmlns:clbl="http://schemas.microsoft.com/office/2020/mipLabelMetadata">
  <clbl:label id="{9d258917-277f-42cd-a3cd-14c4e9ee58bc}" enabled="1" method="Standard" siteId="{38ae3bcd-9579-4fd4-adda-b42e1495d55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Komponenty</vt:lpstr>
      <vt:lpstr>Komponenty!Názvy_tisku</vt:lpstr>
      <vt:lpstr>Komponenty!Oblast_tisku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Šlerka</dc:creator>
  <cp:lastModifiedBy>Vít Šlerka</cp:lastModifiedBy>
  <cp:lastPrinted>2024-02-16T20:15:19Z</cp:lastPrinted>
  <dcterms:created xsi:type="dcterms:W3CDTF">2021-08-26T05:54:19Z</dcterms:created>
  <dcterms:modified xsi:type="dcterms:W3CDTF">2025-07-07T12:54:07Z</dcterms:modified>
</cp:coreProperties>
</file>