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2250" windowWidth="16380" windowHeight="8190" tabRatio="500" activeTab="1"/>
  </bookViews>
  <sheets>
    <sheet name="Pokyny k vyplnění" sheetId="3" r:id="rId1"/>
    <sheet name="Krycí list" sheetId="1" r:id="rId2"/>
    <sheet name="Rozpočet" sheetId="2" r:id="rId3"/>
  </sheets>
  <definedNames/>
  <calcPr calcId="15251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9" authorId="0">
      <text>
        <r>
          <rPr>
            <sz val="9"/>
            <rFont val="Tahoma"/>
            <family val="2"/>
          </rPr>
          <t>Název</t>
        </r>
      </text>
    </comment>
    <comment ref="H9" authorId="0">
      <text>
        <r>
          <rPr>
            <sz val="9"/>
            <rFont val="Tahoma"/>
            <family val="2"/>
          </rPr>
          <t>IČO</t>
        </r>
      </text>
    </comment>
    <comment ref="C10" authorId="0">
      <text>
        <r>
          <rPr>
            <sz val="9"/>
            <rFont val="Tahoma"/>
            <family val="2"/>
          </rPr>
          <t>Ulice</t>
        </r>
      </text>
    </comment>
    <comment ref="H10" authorId="0">
      <text>
        <r>
          <rPr>
            <sz val="9"/>
            <rFont val="Tahoma"/>
            <family val="2"/>
          </rPr>
          <t>DIČ</t>
        </r>
      </text>
    </comment>
    <comment ref="C11" authorId="0">
      <text>
        <r>
          <rPr>
            <sz val="9"/>
            <rFont val="Tahoma"/>
            <family val="2"/>
          </rPr>
          <t>PSČ</t>
        </r>
      </text>
    </comment>
    <comment ref="D11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<sst xmlns="http://schemas.openxmlformats.org/spreadsheetml/2006/main" count="340" uniqueCount="129">
  <si>
    <t>Krycí list - Položkový rozpočet projektu s plánovanými výdaji.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</si>
  <si>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</si>
  <si>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</si>
  <si>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</si>
  <si>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</si>
  <si>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</si>
  <si>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</si>
  <si>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</si>
  <si>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</si>
  <si>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</si>
  <si>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včetně DPH</t>
  </si>
  <si>
    <t>Kamenné prvky radnice, Nový Jičín</t>
  </si>
  <si>
    <t>Číslo položky</t>
  </si>
  <si>
    <t>Název položky</t>
  </si>
  <si>
    <t>MJ</t>
  </si>
  <si>
    <t>množství</t>
  </si>
  <si>
    <t>cena / MJ</t>
  </si>
  <si>
    <t>celkem (Kč)</t>
  </si>
  <si>
    <t>1.</t>
  </si>
  <si>
    <t>1. část – kamenné prvky exteriéru ochozu na věži Radnice</t>
  </si>
  <si>
    <t xml:space="preserve">1.1. </t>
  </si>
  <si>
    <t>komplet</t>
  </si>
  <si>
    <t>1.2.</t>
  </si>
  <si>
    <t>1.3.</t>
  </si>
  <si>
    <t>1.4.</t>
  </si>
  <si>
    <t>1.5.</t>
  </si>
  <si>
    <t>bm</t>
  </si>
  <si>
    <t>2.</t>
  </si>
  <si>
    <t>2. část – kamenné prvky exteriéru hlavního vstupu do budovy Radnice v podloubí</t>
  </si>
  <si>
    <t>2.1.</t>
  </si>
  <si>
    <t>2.2.</t>
  </si>
  <si>
    <t>m2</t>
  </si>
  <si>
    <t>2.3.</t>
  </si>
  <si>
    <t>2.4.</t>
  </si>
  <si>
    <t>2.5.</t>
  </si>
  <si>
    <t>2.6.</t>
  </si>
  <si>
    <t>3.</t>
  </si>
  <si>
    <t>3. část – kamenné prvky interiéru vestibulu a hlavního schodiště od 1. NP do 3. NP</t>
  </si>
  <si>
    <t>3.1.</t>
  </si>
  <si>
    <t>3.2.</t>
  </si>
  <si>
    <t>3.3.</t>
  </si>
  <si>
    <t>3.4.</t>
  </si>
  <si>
    <t>3.5.</t>
  </si>
  <si>
    <t>3.6.</t>
  </si>
  <si>
    <t>ks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</si>
  <si>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</si>
  <si>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</si>
  <si>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</si>
  <si>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</si>
  <si>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</si>
  <si>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</si>
  <si>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</si>
  <si>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</si>
  <si>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</si>
  <si>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</si>
  <si>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</si>
  <si>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</si>
  <si>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</si>
  <si>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4.</t>
  </si>
  <si>
    <t>4. část – kamenný erb města Nový Jičín zabudovaný ve zdi na podestě centrálního schodiště</t>
  </si>
  <si>
    <t>4.1.</t>
  </si>
  <si>
    <t>5.</t>
  </si>
  <si>
    <t>Společné náklady</t>
  </si>
  <si>
    <t>5.1.</t>
  </si>
  <si>
    <t>5.2.</t>
  </si>
  <si>
    <t>zpracování a kompletace závěrečné restaurátorské zprávy</t>
  </si>
  <si>
    <t>paré</t>
  </si>
  <si>
    <t>Celkem</t>
  </si>
  <si>
    <t>Celkové náklady bez DPH</t>
  </si>
  <si>
    <t>DPH 15%</t>
  </si>
  <si>
    <t>Celkové náklady včetně DPH</t>
  </si>
  <si>
    <t>kamenný portál (220 x 110 x 15 cm)</t>
  </si>
  <si>
    <t>čištění kamene od bionapadení a tmavých nečistot</t>
  </si>
  <si>
    <t>kování demontováno, repasováno, osazeno zpět</t>
  </si>
  <si>
    <t>slepení odlomených části kamene</t>
  </si>
  <si>
    <t>spárování, tmelení defektů kamene</t>
  </si>
  <si>
    <t>barevné retuše</t>
  </si>
  <si>
    <t>hydrofobizace</t>
  </si>
  <si>
    <t>(podrobné specifikace prací viz Restaurátorský záměr)</t>
  </si>
  <si>
    <t>ostění okna (110 x 110 x 15 cm)</t>
  </si>
  <si>
    <t>korunní římsa (940 x 25 cm)</t>
  </si>
  <si>
    <t>hlavní vstupní portál (325 x 350 x 30 cm)</t>
  </si>
  <si>
    <t>odsolovací zábaly</t>
  </si>
  <si>
    <t>nárožní kamenné zdivo náběhů kleneb podloubí - levá strana (140 x 115 x 20 cm + 100 x 80 cm)</t>
  </si>
  <si>
    <t>nárožní kamenné zdivo náběhů kleneb podloubí - pravá strana (140 x 115 x 20 cm)</t>
  </si>
  <si>
    <t>čištění kamene</t>
  </si>
  <si>
    <t>zpevnění kamene</t>
  </si>
  <si>
    <t>žulová dlažba všech prostor celkem</t>
  </si>
  <si>
    <t>portál do auly (výška 260 cm, šířka 250 cm, hloubka 100 cm)</t>
  </si>
  <si>
    <t>portál do chodby za informacemi (220 x 130 cm)</t>
  </si>
  <si>
    <t>obklad podesty vstupu do auly výška 125 cm, šířka 600 cm</t>
  </si>
  <si>
    <t>další obklady stěn nad rámec celkem</t>
  </si>
  <si>
    <t>parapety oken 4 ks, šířka 120, hloubka 20, výška 10 cm</t>
  </si>
  <si>
    <t>rohový portál ve 2. NP se vstupem  do sálu výška 225 cm</t>
  </si>
  <si>
    <t>portál ve 2. NP. do chodby, výška 230, šířka 150 cm</t>
  </si>
  <si>
    <t>portál ve 3. NP nalevo od schodiště, výška 230, šířka 220 cm</t>
  </si>
  <si>
    <t>portál ve 3. NP naproti schodiště, výška 240, šířka 190 cm</t>
  </si>
  <si>
    <t>portál ve 3. NP vpravo od schodiště, směrem do chodby, výška 230, šířka 220 cm</t>
  </si>
  <si>
    <t>kamenný erb města Nový Jičín</t>
  </si>
  <si>
    <t>tmelení defektů kamene</t>
  </si>
  <si>
    <t>průběžné zakrývací práce části prostor</t>
  </si>
  <si>
    <t>zakrývání dveří oken zdiva</t>
  </si>
  <si>
    <t>lepení páskami a fóliemi</t>
  </si>
  <si>
    <t>úklid</t>
  </si>
  <si>
    <t>obklad soklu a parapety okenních výkladců v podloubí (760 x 45 cm)</t>
  </si>
  <si>
    <t>obklad soklu a parapetu okenního výkladce v boční ulici (180 x 45 cm)</t>
  </si>
  <si>
    <t xml:space="preserve">obklad soklu a parapetu okenního výkladce v boční ulici  (180 x 45 cm) </t>
  </si>
  <si>
    <t>dvojice nadokenních říms (150 x 20 cm)</t>
  </si>
  <si>
    <t xml:space="preserve">nadokenní římsa se znakem (170 x 70 cm) </t>
  </si>
  <si>
    <t>dvojice sloupů a polosloup (výška 173 cm, 50 x 50 cm)</t>
  </si>
  <si>
    <t>průběžný obkladový sokl, výška 52 cm, kolem podlah a schodišť, celková délka  76,8 m</t>
  </si>
  <si>
    <t>samostatný pilíř klenby, (výška 173 cm, 70 x 70 cm)</t>
  </si>
  <si>
    <t>obklady pilířů na schodišti, 11 x (výška 140cm , 50 x 50 cm)</t>
  </si>
  <si>
    <t>obklad samostatného pilíře schodiště, (výška 140, 50 x 50 cm)</t>
  </si>
  <si>
    <t>žulové schody 67 x (210 x 30 x 15, 160 x 30 x 15, 150 x 30 x 15 cm)</t>
  </si>
  <si>
    <t>Pokyny pro vyplnění:</t>
  </si>
  <si>
    <t>V listech tohoto souboru múžete měnit pouze buňky s modrým pozadím. Jedná se o tyto údaje:                                                                                           - údaje o firmě                                                                                                                                       - jednotkové ceny položek na mximálně dvě desetinná místa</t>
  </si>
  <si>
    <t>Stavba:</t>
  </si>
  <si>
    <t>Zadavatel</t>
  </si>
  <si>
    <t>Město Nový Jičín</t>
  </si>
  <si>
    <t>IČO:</t>
  </si>
  <si>
    <t>00298212</t>
  </si>
  <si>
    <t>Masarykovo nám. 1/1</t>
  </si>
  <si>
    <t>DIČ:</t>
  </si>
  <si>
    <t>CZ00298212</t>
  </si>
  <si>
    <t>74101</t>
  </si>
  <si>
    <t>Nový Jičín</t>
  </si>
  <si>
    <t>Zhotovitel:</t>
  </si>
  <si>
    <t xml:space="preserve">Budova radnice č. p. 1, Masarykovo nám. 1 v Novém Jičíně, restaurování kamených prvků budovy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</si>
</sst>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#,##0.00&quot; Kč&quot;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b/>
      <sz val="12"/>
      <name val="Arial CE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9"/>
      <color theme="4" tint="-0.4999699890613556"/>
      <name val="Calibri"/>
      <family val="2"/>
    </font>
    <font>
      <sz val="9"/>
      <color theme="9" tint="-0.24997000396251678"/>
      <name val="Calibri"/>
      <family val="2"/>
    </font>
    <font>
      <b/>
      <sz val="14"/>
      <color indexed="8"/>
      <name val="Calibri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Tahoma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59"/>
      </top>
      <bottom/>
    </border>
    <border>
      <left/>
      <right/>
      <top style="thin">
        <color indexed="59"/>
      </top>
      <bottom/>
    </border>
    <border>
      <left style="thin">
        <color indexed="59"/>
      </left>
      <right/>
      <top style="thin">
        <color indexed="59"/>
      </top>
      <bottom/>
    </border>
    <border>
      <left style="medium">
        <color indexed="59"/>
      </left>
      <right/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medium">
        <color indexed="59"/>
      </left>
      <right/>
      <top/>
      <bottom/>
    </border>
    <border>
      <left style="thin">
        <color indexed="59"/>
      </left>
      <right/>
      <top/>
      <bottom/>
    </border>
    <border>
      <left style="medium">
        <color indexed="59"/>
      </left>
      <right/>
      <top style="medium">
        <color indexed="59"/>
      </top>
      <bottom/>
    </border>
    <border>
      <left style="thin">
        <color indexed="59"/>
      </left>
      <right/>
      <top style="medium">
        <color indexed="59"/>
      </top>
      <bottom/>
    </border>
    <border>
      <left style="medium">
        <color indexed="59"/>
      </left>
      <right/>
      <top style="thin">
        <color indexed="59"/>
      </top>
      <bottom style="medium">
        <color indexed="59"/>
      </bottom>
    </border>
    <border>
      <left/>
      <right/>
      <top style="thin">
        <color indexed="59"/>
      </top>
      <bottom style="medium">
        <color indexed="59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/>
      <bottom style="medium">
        <color indexed="59"/>
      </bottom>
    </border>
    <border>
      <left/>
      <right style="thin">
        <color indexed="59"/>
      </right>
      <top style="thin">
        <color indexed="59"/>
      </top>
      <bottom style="medium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/>
    </border>
    <border>
      <left/>
      <right/>
      <top style="medium">
        <color indexed="59"/>
      </top>
      <bottom style="thin"/>
    </border>
    <border>
      <left/>
      <right style="thin">
        <color indexed="59"/>
      </right>
      <top/>
      <bottom/>
    </border>
    <border>
      <left/>
      <right style="thin">
        <color indexed="59"/>
      </right>
      <top style="thin">
        <color indexed="59"/>
      </top>
      <bottom/>
    </border>
    <border>
      <left/>
      <right style="medium"/>
      <top style="thin"/>
      <bottom style="thin"/>
    </border>
    <border>
      <left/>
      <right style="medium"/>
      <top/>
      <bottom style="thin">
        <color indexed="59"/>
      </bottom>
    </border>
    <border>
      <left style="double">
        <color indexed="63"/>
      </left>
      <right style="thin">
        <color indexed="59"/>
      </right>
      <top style="double">
        <color indexed="63"/>
      </top>
      <bottom style="double">
        <color indexed="63"/>
      </bottom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medium">
        <color indexed="59"/>
      </right>
      <top style="thin">
        <color indexed="59"/>
      </top>
      <bottom style="thin">
        <color indexed="59"/>
      </bottom>
    </border>
    <border>
      <left/>
      <right style="medium">
        <color indexed="59"/>
      </right>
      <top style="thin">
        <color indexed="59"/>
      </top>
      <bottom style="medium">
        <color indexed="59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4" borderId="6" applyNumberForma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9" applyNumberFormat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</cellStyleXfs>
  <cellXfs count="130">
    <xf numFmtId="0" fontId="0" fillId="0" borderId="0" xfId="0"/>
    <xf numFmtId="0" fontId="10" fillId="0" borderId="10" xfId="46" applyFont="1" applyBorder="1">
      <alignment/>
      <protection/>
    </xf>
    <xf numFmtId="0" fontId="10" fillId="0" borderId="0" xfId="46" applyBorder="1">
      <alignment/>
      <protection/>
    </xf>
    <xf numFmtId="0" fontId="10" fillId="0" borderId="11" xfId="46" applyBorder="1">
      <alignment/>
      <protection/>
    </xf>
    <xf numFmtId="0" fontId="10" fillId="0" borderId="12" xfId="46" applyFont="1" applyBorder="1">
      <alignment/>
      <protection/>
    </xf>
    <xf numFmtId="0" fontId="10" fillId="0" borderId="13" xfId="46" applyBorder="1">
      <alignment/>
      <protection/>
    </xf>
    <xf numFmtId="0" fontId="10" fillId="0" borderId="14" xfId="46" applyBorder="1">
      <alignment/>
      <protection/>
    </xf>
    <xf numFmtId="0" fontId="10" fillId="0" borderId="15" xfId="46" applyBorder="1">
      <alignment/>
      <protection/>
    </xf>
    <xf numFmtId="0" fontId="10" fillId="0" borderId="16" xfId="46" applyFont="1" applyBorder="1">
      <alignment/>
      <protection/>
    </xf>
    <xf numFmtId="0" fontId="10" fillId="0" borderId="17" xfId="46" applyBorder="1">
      <alignment/>
      <protection/>
    </xf>
    <xf numFmtId="0" fontId="10" fillId="0" borderId="18" xfId="46" applyFont="1" applyBorder="1">
      <alignment/>
      <protection/>
    </xf>
    <xf numFmtId="0" fontId="10" fillId="0" borderId="15" xfId="46" applyBorder="1" applyAlignment="1">
      <alignment horizontal="right"/>
      <protection/>
    </xf>
    <xf numFmtId="164" fontId="10" fillId="0" borderId="0" xfId="46" applyNumberFormat="1" applyBorder="1">
      <alignment/>
      <protection/>
    </xf>
    <xf numFmtId="164" fontId="10" fillId="0" borderId="15" xfId="46" applyNumberFormat="1" applyBorder="1">
      <alignment/>
      <protection/>
    </xf>
    <xf numFmtId="0" fontId="10" fillId="0" borderId="12" xfId="46" applyNumberFormat="1" applyBorder="1" applyAlignment="1">
      <alignment horizontal="right"/>
      <protection/>
    </xf>
    <xf numFmtId="0" fontId="19" fillId="0" borderId="19" xfId="46" applyFont="1" applyFill="1" applyBorder="1">
      <alignment/>
      <protection/>
    </xf>
    <xf numFmtId="0" fontId="19" fillId="0" borderId="20" xfId="46" applyFont="1" applyFill="1" applyBorder="1">
      <alignment/>
      <protection/>
    </xf>
    <xf numFmtId="0" fontId="0" fillId="0" borderId="0" xfId="0" applyAlignment="1">
      <alignment horizontal="left" wrapText="1"/>
    </xf>
    <xf numFmtId="0" fontId="20" fillId="20" borderId="0" xfId="0" applyFont="1" applyFill="1" applyBorder="1" applyAlignment="1">
      <alignment horizontal="center"/>
    </xf>
    <xf numFmtId="0" fontId="21" fillId="21" borderId="0" xfId="0" applyFont="1" applyFill="1" applyAlignment="1">
      <alignment horizontal="left" wrapText="1"/>
    </xf>
    <xf numFmtId="0" fontId="12" fillId="21" borderId="0" xfId="0" applyFont="1" applyFill="1"/>
    <xf numFmtId="0" fontId="17" fillId="18" borderId="9" xfId="62" applyNumberFormat="1" applyFont="1" applyAlignment="1" applyProtection="1">
      <alignment horizontal="center" wrapText="1"/>
      <protection/>
    </xf>
    <xf numFmtId="0" fontId="17" fillId="18" borderId="9" xfId="62" applyNumberFormat="1" applyFont="1" applyAlignment="1" applyProtection="1">
      <alignment horizontal="left" wrapText="1"/>
      <protection/>
    </xf>
    <xf numFmtId="0" fontId="17" fillId="18" borderId="9" xfId="62" applyNumberFormat="1" applyFont="1" applyAlignment="1" applyProtection="1">
      <alignment horizontal="center"/>
      <protection/>
    </xf>
    <xf numFmtId="0" fontId="17" fillId="22" borderId="9" xfId="62" applyNumberFormat="1" applyFont="1" applyFill="1" applyAlignment="1" applyProtection="1">
      <alignment horizontal="center" wrapText="1"/>
      <protection/>
    </xf>
    <xf numFmtId="0" fontId="17" fillId="22" borderId="9" xfId="62" applyNumberFormat="1" applyFont="1" applyFill="1" applyAlignment="1" applyProtection="1">
      <alignment horizontal="left" wrapText="1"/>
      <protection/>
    </xf>
    <xf numFmtId="0" fontId="17" fillId="22" borderId="9" xfId="62" applyNumberFormat="1" applyFill="1" applyAlignment="1" applyProtection="1">
      <alignment horizontal="center"/>
      <protection/>
    </xf>
    <xf numFmtId="0" fontId="17" fillId="22" borderId="21" xfId="62" applyNumberFormat="1" applyFill="1" applyBorder="1" applyAlignment="1" applyProtection="1">
      <alignment horizontal="center"/>
      <protection/>
    </xf>
    <xf numFmtId="0" fontId="17" fillId="0" borderId="22" xfId="62" applyNumberFormat="1" applyFont="1" applyFill="1" applyBorder="1" applyAlignment="1" applyProtection="1">
      <alignment horizontal="center" wrapText="1"/>
      <protection/>
    </xf>
    <xf numFmtId="0" fontId="22" fillId="0" borderId="22" xfId="62" applyNumberFormat="1" applyFont="1" applyFill="1" applyBorder="1" applyAlignment="1" applyProtection="1">
      <alignment horizontal="center"/>
      <protection/>
    </xf>
    <xf numFmtId="0" fontId="17" fillId="0" borderId="23" xfId="62" applyNumberFormat="1" applyFont="1" applyFill="1" applyBorder="1" applyAlignment="1" applyProtection="1">
      <alignment horizontal="center" wrapText="1"/>
      <protection/>
    </xf>
    <xf numFmtId="0" fontId="17" fillId="0" borderId="23" xfId="62" applyNumberFormat="1" applyFill="1" applyBorder="1" applyAlignment="1" applyProtection="1">
      <alignment horizontal="center"/>
      <protection/>
    </xf>
    <xf numFmtId="0" fontId="25" fillId="0" borderId="23" xfId="62" applyNumberFormat="1" applyFont="1" applyFill="1" applyBorder="1" applyAlignment="1" applyProtection="1">
      <alignment horizontal="left" wrapText="1"/>
      <protection/>
    </xf>
    <xf numFmtId="0" fontId="24" fillId="0" borderId="22" xfId="62" applyNumberFormat="1" applyFont="1" applyFill="1" applyBorder="1" applyAlignment="1" applyProtection="1">
      <alignment horizontal="left" wrapText="1"/>
      <protection/>
    </xf>
    <xf numFmtId="0" fontId="26" fillId="0" borderId="23" xfId="62" applyNumberFormat="1" applyFont="1" applyFill="1" applyBorder="1" applyAlignment="1" applyProtection="1">
      <alignment horizontal="left" wrapText="1"/>
      <protection/>
    </xf>
    <xf numFmtId="0" fontId="22" fillId="0" borderId="9" xfId="62" applyNumberFormat="1" applyFont="1" applyFill="1" applyBorder="1" applyAlignment="1" applyProtection="1">
      <alignment horizontal="center" wrapText="1"/>
      <protection/>
    </xf>
    <xf numFmtId="0" fontId="24" fillId="0" borderId="9" xfId="62" applyNumberFormat="1" applyFont="1" applyFill="1" applyBorder="1" applyAlignment="1" applyProtection="1">
      <alignment horizontal="left" wrapText="1"/>
      <protection/>
    </xf>
    <xf numFmtId="0" fontId="22" fillId="0" borderId="9" xfId="62" applyNumberFormat="1" applyFont="1" applyFill="1" applyBorder="1" applyAlignment="1" applyProtection="1">
      <alignment horizontal="center"/>
      <protection/>
    </xf>
    <xf numFmtId="0" fontId="17" fillId="22" borderId="9" xfId="62" applyNumberFormat="1" applyFont="1" applyFill="1" applyAlignment="1" applyProtection="1">
      <alignment horizontal="center" vertical="center" wrapText="1"/>
      <protection/>
    </xf>
    <xf numFmtId="0" fontId="22" fillId="0" borderId="9" xfId="62" applyNumberFormat="1" applyFont="1" applyFill="1" applyBorder="1" applyAlignment="1" applyProtection="1">
      <alignment horizontal="center" vertical="center" wrapText="1"/>
      <protection/>
    </xf>
    <xf numFmtId="0" fontId="24" fillId="0" borderId="9" xfId="62" applyNumberFormat="1" applyFont="1" applyFill="1" applyBorder="1" applyAlignment="1" applyProtection="1">
      <alignment horizontal="left" vertical="center" wrapText="1"/>
      <protection/>
    </xf>
    <xf numFmtId="2" fontId="22" fillId="0" borderId="22" xfId="62" applyNumberFormat="1" applyFont="1" applyFill="1" applyBorder="1" applyAlignment="1" applyProtection="1">
      <alignment horizontal="center"/>
      <protection/>
    </xf>
    <xf numFmtId="2" fontId="22" fillId="0" borderId="23" xfId="62" applyNumberFormat="1" applyFont="1" applyFill="1" applyBorder="1" applyAlignment="1" applyProtection="1">
      <alignment horizontal="center"/>
      <protection/>
    </xf>
    <xf numFmtId="2" fontId="22" fillId="0" borderId="9" xfId="62" applyNumberFormat="1" applyFont="1" applyFill="1" applyBorder="1" applyAlignment="1" applyProtection="1">
      <alignment horizontal="center"/>
      <protection/>
    </xf>
    <xf numFmtId="2" fontId="17" fillId="22" borderId="9" xfId="62" applyNumberFormat="1" applyFill="1" applyAlignment="1" applyProtection="1">
      <alignment horizontal="center"/>
      <protection/>
    </xf>
    <xf numFmtId="2" fontId="17" fillId="22" borderId="24" xfId="62" applyNumberFormat="1" applyFill="1" applyBorder="1" applyAlignment="1" applyProtection="1">
      <alignment horizontal="center"/>
      <protection/>
    </xf>
    <xf numFmtId="2" fontId="17" fillId="0" borderId="23" xfId="62" applyNumberFormat="1" applyFill="1" applyBorder="1" applyAlignment="1" applyProtection="1">
      <alignment horizontal="center"/>
      <protection/>
    </xf>
    <xf numFmtId="4" fontId="23" fillId="23" borderId="24" xfId="64" applyNumberFormat="1" applyFont="1" applyFill="1" applyBorder="1" applyAlignment="1" applyProtection="1">
      <alignment/>
      <protection/>
    </xf>
    <xf numFmtId="0" fontId="22" fillId="22" borderId="9" xfId="62" applyNumberFormat="1" applyFont="1" applyFill="1" applyAlignment="1" applyProtection="1">
      <alignment horizontal="right"/>
      <protection/>
    </xf>
    <xf numFmtId="4" fontId="17" fillId="22" borderId="9" xfId="62" applyNumberFormat="1" applyFont="1" applyFill="1" applyAlignment="1" applyProtection="1">
      <alignment horizontal="right"/>
      <protection/>
    </xf>
    <xf numFmtId="4" fontId="22" fillId="24" borderId="22" xfId="62" applyNumberFormat="1" applyFont="1" applyFill="1" applyBorder="1" applyAlignment="1" applyProtection="1">
      <alignment horizontal="right"/>
      <protection/>
    </xf>
    <xf numFmtId="4" fontId="22" fillId="0" borderId="22" xfId="62" applyNumberFormat="1" applyFont="1" applyFill="1" applyBorder="1" applyAlignment="1" applyProtection="1">
      <alignment horizontal="right"/>
      <protection/>
    </xf>
    <xf numFmtId="0" fontId="22" fillId="0" borderId="23" xfId="62" applyNumberFormat="1" applyFont="1" applyFill="1" applyBorder="1" applyAlignment="1" applyProtection="1">
      <alignment horizontal="right"/>
      <protection/>
    </xf>
    <xf numFmtId="4" fontId="22" fillId="0" borderId="23" xfId="62" applyNumberFormat="1" applyFont="1" applyFill="1" applyBorder="1" applyAlignment="1" applyProtection="1">
      <alignment horizontal="right"/>
      <protection/>
    </xf>
    <xf numFmtId="4" fontId="22" fillId="24" borderId="9" xfId="62" applyNumberFormat="1" applyFont="1" applyFill="1" applyBorder="1" applyAlignment="1" applyProtection="1">
      <alignment horizontal="right"/>
      <protection/>
    </xf>
    <xf numFmtId="4" fontId="22" fillId="0" borderId="9" xfId="62" applyNumberFormat="1" applyFont="1" applyFill="1" applyBorder="1" applyAlignment="1" applyProtection="1">
      <alignment horizontal="right"/>
      <protection/>
    </xf>
    <xf numFmtId="3" fontId="22" fillId="22" borderId="9" xfId="62" applyNumberFormat="1" applyFont="1" applyFill="1" applyAlignment="1" applyProtection="1">
      <alignment horizontal="right"/>
      <protection/>
    </xf>
    <xf numFmtId="4" fontId="17" fillId="22" borderId="9" xfId="62" applyNumberFormat="1" applyFont="1" applyFill="1" applyAlignment="1" applyProtection="1">
      <alignment horizontal="right" vertical="center"/>
      <protection/>
    </xf>
    <xf numFmtId="3" fontId="22" fillId="22" borderId="25" xfId="62" applyNumberFormat="1" applyFont="1" applyFill="1" applyBorder="1" applyAlignment="1" applyProtection="1">
      <alignment horizontal="right"/>
      <protection/>
    </xf>
    <xf numFmtId="0" fontId="29" fillId="25" borderId="26" xfId="0" applyFont="1" applyFill="1" applyBorder="1" applyAlignment="1">
      <alignment horizontal="left" vertical="center" indent="1"/>
    </xf>
    <xf numFmtId="0" fontId="0" fillId="25" borderId="0" xfId="0" applyFill="1" applyBorder="1"/>
    <xf numFmtId="0" fontId="0" fillId="25" borderId="26" xfId="0" applyFont="1" applyFill="1" applyBorder="1" applyAlignment="1">
      <alignment horizontal="left" vertical="center" indent="1"/>
    </xf>
    <xf numFmtId="0" fontId="0" fillId="25" borderId="27" xfId="0" applyFont="1" applyFill="1" applyBorder="1" applyAlignment="1">
      <alignment horizontal="left" vertical="center" indent="1"/>
    </xf>
    <xf numFmtId="0" fontId="0" fillId="25" borderId="28" xfId="0" applyFont="1" applyFill="1" applyBorder="1"/>
    <xf numFmtId="0" fontId="0" fillId="0" borderId="26" xfId="0" applyFont="1" applyBorder="1" applyAlignment="1">
      <alignment horizontal="left" vertical="center" indent="1"/>
    </xf>
    <xf numFmtId="0" fontId="0" fillId="0" borderId="0" xfId="0" applyBorder="1"/>
    <xf numFmtId="49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9" xfId="0" applyBorder="1" applyAlignment="1">
      <alignment/>
    </xf>
    <xf numFmtId="0" fontId="30" fillId="0" borderId="26" xfId="0" applyFont="1" applyBorder="1" applyAlignment="1">
      <alignment horizontal="left" vertical="center" indent="1"/>
    </xf>
    <xf numFmtId="0" fontId="30" fillId="0" borderId="27" xfId="0" applyFont="1" applyBorder="1" applyAlignment="1">
      <alignment horizontal="left" vertical="center" indent="1"/>
    </xf>
    <xf numFmtId="0" fontId="30" fillId="0" borderId="28" xfId="0" applyFont="1" applyBorder="1" applyAlignment="1">
      <alignment horizontal="right" vertical="center"/>
    </xf>
    <xf numFmtId="49" fontId="30" fillId="0" borderId="28" xfId="0" applyNumberFormat="1" applyFont="1" applyBorder="1" applyAlignment="1">
      <alignment horizontal="left" vertical="center"/>
    </xf>
    <xf numFmtId="49" fontId="30" fillId="0" borderId="28" xfId="0" applyNumberFormat="1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Border="1" applyAlignment="1">
      <alignment/>
    </xf>
    <xf numFmtId="0" fontId="30" fillId="26" borderId="0" xfId="0" applyFont="1" applyFill="1" applyBorder="1" applyAlignment="1" applyProtection="1">
      <alignment horizontal="left" vertical="center"/>
      <protection locked="0"/>
    </xf>
    <xf numFmtId="0" fontId="30" fillId="26" borderId="28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>
      <alignment horizontal="right" vertical="center"/>
    </xf>
    <xf numFmtId="0" fontId="10" fillId="0" borderId="11" xfId="46" applyNumberFormat="1" applyBorder="1" applyAlignment="1">
      <alignment horizontal="right"/>
      <protection/>
    </xf>
    <xf numFmtId="0" fontId="10" fillId="0" borderId="31" xfId="46" applyNumberFormat="1" applyBorder="1" applyAlignment="1">
      <alignment horizontal="right"/>
      <protection/>
    </xf>
    <xf numFmtId="0" fontId="0" fillId="0" borderId="32" xfId="0" applyBorder="1"/>
    <xf numFmtId="0" fontId="19" fillId="0" borderId="33" xfId="46" applyFont="1" applyFill="1" applyBorder="1">
      <alignment/>
      <protection/>
    </xf>
    <xf numFmtId="0" fontId="10" fillId="0" borderId="0" xfId="46" applyFont="1" applyBorder="1">
      <alignment/>
      <protection/>
    </xf>
    <xf numFmtId="0" fontId="10" fillId="0" borderId="34" xfId="46" applyBorder="1">
      <alignment/>
      <protection/>
    </xf>
    <xf numFmtId="0" fontId="0" fillId="0" borderId="28" xfId="0" applyBorder="1"/>
    <xf numFmtId="0" fontId="10" fillId="0" borderId="35" xfId="46" applyFont="1" applyBorder="1">
      <alignment/>
      <protection/>
    </xf>
    <xf numFmtId="0" fontId="10" fillId="0" borderId="36" xfId="46" applyBorder="1">
      <alignment/>
      <protection/>
    </xf>
    <xf numFmtId="0" fontId="10" fillId="0" borderId="37" xfId="46" applyFont="1" applyBorder="1">
      <alignment/>
      <protection/>
    </xf>
    <xf numFmtId="0" fontId="10" fillId="0" borderId="38" xfId="46" applyBorder="1">
      <alignment/>
      <protection/>
    </xf>
    <xf numFmtId="165" fontId="10" fillId="0" borderId="14" xfId="46" applyNumberFormat="1" applyBorder="1">
      <alignment/>
      <protection/>
    </xf>
    <xf numFmtId="165" fontId="0" fillId="0" borderId="14" xfId="0" applyNumberFormat="1" applyBorder="1"/>
    <xf numFmtId="0" fontId="19" fillId="0" borderId="32" xfId="46" applyFont="1" applyFill="1" applyBorder="1">
      <alignment/>
      <protection/>
    </xf>
    <xf numFmtId="0" fontId="0" fillId="0" borderId="31" xfId="0" applyBorder="1"/>
    <xf numFmtId="0" fontId="0" fillId="0" borderId="14" xfId="0" applyBorder="1"/>
    <xf numFmtId="0" fontId="0" fillId="0" borderId="39" xfId="0" applyBorder="1"/>
    <xf numFmtId="0" fontId="0" fillId="0" borderId="29" xfId="0" applyBorder="1"/>
    <xf numFmtId="0" fontId="0" fillId="0" borderId="40" xfId="0" applyBorder="1"/>
    <xf numFmtId="4" fontId="20" fillId="19" borderId="41" xfId="63" applyNumberFormat="1" applyFont="1" applyBorder="1" applyAlignment="1" applyProtection="1">
      <alignment/>
      <protection/>
    </xf>
    <xf numFmtId="0" fontId="0" fillId="27" borderId="42" xfId="0" applyFill="1" applyBorder="1" applyAlignment="1">
      <alignment horizontal="left" vertical="center" wrapText="1"/>
    </xf>
    <xf numFmtId="0" fontId="0" fillId="27" borderId="43" xfId="0" applyFill="1" applyBorder="1" applyAlignment="1">
      <alignment horizontal="left" vertical="center" wrapText="1"/>
    </xf>
    <xf numFmtId="0" fontId="0" fillId="27" borderId="44" xfId="0" applyFill="1" applyBorder="1" applyAlignment="1">
      <alignment horizontal="left" vertical="center" wrapText="1"/>
    </xf>
    <xf numFmtId="0" fontId="27" fillId="28" borderId="45" xfId="0" applyFont="1" applyFill="1" applyBorder="1" applyAlignment="1">
      <alignment horizontal="left" vertical="center"/>
    </xf>
    <xf numFmtId="0" fontId="27" fillId="28" borderId="46" xfId="0" applyFont="1" applyFill="1" applyBorder="1" applyAlignment="1">
      <alignment horizontal="left" vertical="center"/>
    </xf>
    <xf numFmtId="0" fontId="27" fillId="28" borderId="47" xfId="0" applyFont="1" applyFill="1" applyBorder="1" applyAlignment="1">
      <alignment horizontal="left" vertical="center"/>
    </xf>
    <xf numFmtId="165" fontId="10" fillId="0" borderId="14" xfId="46" applyNumberFormat="1" applyBorder="1" applyAlignment="1">
      <alignment/>
      <protection/>
    </xf>
    <xf numFmtId="0" fontId="0" fillId="0" borderId="48" xfId="0" applyBorder="1" applyAlignment="1">
      <alignment/>
    </xf>
    <xf numFmtId="165" fontId="19" fillId="0" borderId="20" xfId="46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30" fillId="26" borderId="0" xfId="0" applyFont="1" applyFill="1" applyBorder="1" applyAlignment="1" applyProtection="1">
      <alignment horizontal="left" vertical="center"/>
      <protection locked="0"/>
    </xf>
    <xf numFmtId="0" fontId="30" fillId="26" borderId="28" xfId="0" applyFont="1" applyFill="1" applyBorder="1" applyAlignment="1" applyProtection="1">
      <alignment horizontal="left" vertical="center"/>
      <protection locked="0"/>
    </xf>
    <xf numFmtId="0" fontId="0" fillId="26" borderId="28" xfId="0" applyFill="1" applyBorder="1" applyAlignment="1" applyProtection="1">
      <alignment horizontal="left" vertical="center"/>
      <protection locked="0"/>
    </xf>
    <xf numFmtId="0" fontId="1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30" fillId="26" borderId="54" xfId="0" applyFont="1" applyFill="1" applyBorder="1" applyAlignment="1" applyProtection="1">
      <alignment horizontal="left" vertical="center"/>
      <protection locked="0"/>
    </xf>
    <xf numFmtId="49" fontId="19" fillId="25" borderId="54" xfId="0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27" fillId="29" borderId="56" xfId="20" applyNumberFormat="1" applyFont="1" applyFill="1" applyBorder="1" applyAlignment="1" applyProtection="1">
      <alignment horizontal="center" vertical="center"/>
      <protection/>
    </xf>
    <xf numFmtId="0" fontId="3" fillId="19" borderId="2" xfId="63" applyNumberFormat="1" applyFont="1" applyBorder="1" applyAlignment="1" applyProtection="1">
      <alignment horizontal="left"/>
      <protection/>
    </xf>
    <xf numFmtId="0" fontId="23" fillId="23" borderId="24" xfId="64" applyNumberFormat="1" applyFont="1" applyFill="1" applyBorder="1" applyAlignment="1" applyProtection="1">
      <alignment horizontal="left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2" xfId="46"/>
    <cellStyle name="Název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ysvětlující text 2" xfId="53"/>
    <cellStyle name="Výpočet 2" xfId="54"/>
    <cellStyle name="Výstup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Excel_BuiltIn_Výstup" xfId="62"/>
    <cellStyle name="Excel_BuiltIn_20 % – Zvýraznění 1" xfId="63"/>
    <cellStyle name="Excel_BuiltIn_40 % – Zvýraznění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A4A4A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H1" sqref="H1"/>
    </sheetView>
  </sheetViews>
  <sheetFormatPr defaultColWidth="9.140625" defaultRowHeight="15"/>
  <sheetData>
    <row r="1" spans="1:7" ht="24.75" customHeight="1" thickBot="1" thickTop="1">
      <c r="A1" s="104" t="s">
        <v>115</v>
      </c>
      <c r="B1" s="105"/>
      <c r="C1" s="105"/>
      <c r="D1" s="105"/>
      <c r="E1" s="105"/>
      <c r="F1" s="105"/>
      <c r="G1" s="106"/>
    </row>
    <row r="2" spans="1:7" ht="74.25" customHeight="1" thickBot="1">
      <c r="A2" s="101" t="s">
        <v>116</v>
      </c>
      <c r="B2" s="102"/>
      <c r="C2" s="102"/>
      <c r="D2" s="102"/>
      <c r="E2" s="102"/>
      <c r="F2" s="102"/>
      <c r="G2" s="103"/>
    </row>
    <row r="3" ht="15.75" thickTop="1"/>
  </sheetData>
  <mergeCells count="2">
    <mergeCell ref="A2:G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110" zoomScaleNormal="110" workbookViewId="0" topLeftCell="A1">
      <selection activeCell="C3" sqref="C3:I5"/>
    </sheetView>
  </sheetViews>
  <sheetFormatPr defaultColWidth="8.8515625" defaultRowHeight="15"/>
  <cols>
    <col min="1" max="1" width="19.140625" style="0" customWidth="1"/>
    <col min="2" max="2" width="7.00390625" style="0" customWidth="1"/>
    <col min="3" max="3" width="19.00390625" style="0" customWidth="1"/>
    <col min="4" max="4" width="8.8515625" style="0" customWidth="1"/>
    <col min="5" max="5" width="12.7109375" style="0" customWidth="1"/>
    <col min="6" max="6" width="9.7109375" style="0" customWidth="1"/>
    <col min="7" max="7" width="7.7109375" style="0" customWidth="1"/>
    <col min="9" max="9" width="9.7109375" style="0" customWidth="1"/>
  </cols>
  <sheetData>
    <row r="1" spans="1:9" ht="47.25" customHeight="1" thickBot="1">
      <c r="A1" s="115" t="s"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116"/>
      <c r="B2" s="117"/>
      <c r="C2" s="117"/>
      <c r="D2" s="117"/>
      <c r="E2" s="117"/>
      <c r="F2" s="117"/>
      <c r="G2" s="117"/>
      <c r="H2" s="117"/>
      <c r="I2" s="118"/>
    </row>
    <row r="3" spans="1:9" ht="15" customHeight="1">
      <c r="A3" s="59" t="s">
        <v>117</v>
      </c>
      <c r="B3" s="60"/>
      <c r="C3" s="120" t="s">
        <v>128</v>
      </c>
      <c r="D3" s="121"/>
      <c r="E3" s="121"/>
      <c r="F3" s="121"/>
      <c r="G3" s="121"/>
      <c r="H3" s="121"/>
      <c r="I3" s="122"/>
    </row>
    <row r="4" spans="1:9" ht="15">
      <c r="A4" s="61"/>
      <c r="B4" s="60"/>
      <c r="C4" s="123"/>
      <c r="D4" s="123"/>
      <c r="E4" s="123"/>
      <c r="F4" s="123"/>
      <c r="G4" s="123"/>
      <c r="H4" s="123"/>
      <c r="I4" s="124"/>
    </row>
    <row r="5" spans="1:9" ht="15">
      <c r="A5" s="62"/>
      <c r="B5" s="63"/>
      <c r="C5" s="125"/>
      <c r="D5" s="125"/>
      <c r="E5" s="125"/>
      <c r="F5" s="125"/>
      <c r="G5" s="125"/>
      <c r="H5" s="125"/>
      <c r="I5" s="126"/>
    </row>
    <row r="6" spans="1:9" ht="15">
      <c r="A6" s="64" t="s">
        <v>118</v>
      </c>
      <c r="B6" s="65"/>
      <c r="C6" s="66" t="s">
        <v>119</v>
      </c>
      <c r="D6" s="67"/>
      <c r="E6" s="67"/>
      <c r="F6" s="67"/>
      <c r="G6" s="68" t="s">
        <v>120</v>
      </c>
      <c r="H6" s="66" t="s">
        <v>121</v>
      </c>
      <c r="I6" s="69"/>
    </row>
    <row r="7" spans="1:9" ht="15">
      <c r="A7" s="70"/>
      <c r="B7" s="67"/>
      <c r="C7" s="66" t="s">
        <v>122</v>
      </c>
      <c r="D7" s="67"/>
      <c r="E7" s="67"/>
      <c r="F7" s="67"/>
      <c r="G7" s="68" t="s">
        <v>123</v>
      </c>
      <c r="H7" s="66" t="s">
        <v>124</v>
      </c>
      <c r="I7" s="69"/>
    </row>
    <row r="8" spans="1:9" ht="15">
      <c r="A8" s="71"/>
      <c r="B8" s="72"/>
      <c r="C8" s="73" t="s">
        <v>125</v>
      </c>
      <c r="D8" s="74" t="s">
        <v>126</v>
      </c>
      <c r="E8" s="75"/>
      <c r="F8" s="75"/>
      <c r="G8" s="76"/>
      <c r="H8" s="75"/>
      <c r="I8" s="77"/>
    </row>
    <row r="9" spans="1:9" ht="15">
      <c r="A9" s="64" t="s">
        <v>127</v>
      </c>
      <c r="B9" s="65"/>
      <c r="C9" s="119"/>
      <c r="D9" s="119"/>
      <c r="E9" s="119"/>
      <c r="F9" s="119"/>
      <c r="G9" s="68" t="s">
        <v>120</v>
      </c>
      <c r="H9" s="78"/>
      <c r="I9" s="69"/>
    </row>
    <row r="10" spans="1:9" ht="15">
      <c r="A10" s="70"/>
      <c r="B10" s="67"/>
      <c r="C10" s="112"/>
      <c r="D10" s="112"/>
      <c r="E10" s="112"/>
      <c r="F10" s="112"/>
      <c r="G10" s="68" t="s">
        <v>123</v>
      </c>
      <c r="H10" s="78"/>
      <c r="I10" s="69"/>
    </row>
    <row r="11" spans="1:9" ht="15.75" thickBot="1">
      <c r="A11" s="71"/>
      <c r="B11" s="72"/>
      <c r="C11" s="79"/>
      <c r="D11" s="113"/>
      <c r="E11" s="114"/>
      <c r="F11" s="114"/>
      <c r="G11" s="80"/>
      <c r="H11" s="75"/>
      <c r="I11" s="77"/>
    </row>
    <row r="12" spans="1:9" ht="15">
      <c r="A12" s="9"/>
      <c r="B12" s="10" t="s">
        <v>1</v>
      </c>
      <c r="C12" s="1"/>
      <c r="D12" s="87"/>
      <c r="E12" s="88" t="s">
        <v>2</v>
      </c>
      <c r="F12" s="89"/>
      <c r="G12" s="87"/>
      <c r="H12" s="87"/>
      <c r="I12" s="97"/>
    </row>
    <row r="13" spans="1:9" ht="15">
      <c r="A13" s="5"/>
      <c r="B13" s="4" t="s">
        <v>3</v>
      </c>
      <c r="C13" s="3"/>
      <c r="E13" s="8" t="s">
        <v>3</v>
      </c>
      <c r="F13" s="85"/>
      <c r="I13" s="98"/>
    </row>
    <row r="14" spans="1:9" ht="15">
      <c r="A14" s="11"/>
      <c r="B14" s="8" t="s">
        <v>4</v>
      </c>
      <c r="C14" s="12"/>
      <c r="E14" s="8" t="s">
        <v>4</v>
      </c>
      <c r="F14" s="2"/>
      <c r="I14" s="98"/>
    </row>
    <row r="15" spans="1:9" ht="15">
      <c r="A15" s="13"/>
      <c r="B15" s="8" t="s">
        <v>5</v>
      </c>
      <c r="C15" s="2"/>
      <c r="E15" s="8" t="s">
        <v>6</v>
      </c>
      <c r="F15" s="2"/>
      <c r="I15" s="98"/>
    </row>
    <row r="16" spans="1:9" ht="15">
      <c r="A16" s="7"/>
      <c r="B16" s="8"/>
      <c r="C16" s="2"/>
      <c r="D16" s="90"/>
      <c r="E16" s="2"/>
      <c r="F16" s="2"/>
      <c r="I16" s="98"/>
    </row>
    <row r="17" spans="1:9" ht="15">
      <c r="A17" s="7"/>
      <c r="B17" s="8"/>
      <c r="C17" s="86"/>
      <c r="D17" s="90"/>
      <c r="E17" s="2"/>
      <c r="F17" s="2"/>
      <c r="I17" s="99"/>
    </row>
    <row r="18" spans="1:9" ht="15">
      <c r="A18" s="5" t="s">
        <v>7</v>
      </c>
      <c r="B18" s="14"/>
      <c r="C18" s="81">
        <v>15</v>
      </c>
      <c r="D18" s="91" t="s">
        <v>8</v>
      </c>
      <c r="E18" s="95"/>
      <c r="F18" s="6"/>
      <c r="G18" s="93"/>
      <c r="H18" s="107">
        <f>SUM(Rozpočet!F228)</f>
        <v>0</v>
      </c>
      <c r="I18" s="108"/>
    </row>
    <row r="19" spans="1:9" ht="15">
      <c r="A19" s="5" t="s">
        <v>9</v>
      </c>
      <c r="B19" s="14"/>
      <c r="C19" s="81">
        <v>15</v>
      </c>
      <c r="D19" s="91" t="s">
        <v>8</v>
      </c>
      <c r="E19" s="95"/>
      <c r="F19" s="92"/>
      <c r="G19" s="96"/>
      <c r="H19" s="107">
        <f>H18*0.15</f>
        <v>0</v>
      </c>
      <c r="I19" s="108"/>
    </row>
    <row r="20" spans="1:9" ht="15">
      <c r="A20" s="5" t="s">
        <v>7</v>
      </c>
      <c r="B20" s="14"/>
      <c r="C20" s="81">
        <v>21</v>
      </c>
      <c r="D20" s="91" t="s">
        <v>8</v>
      </c>
      <c r="E20" s="95"/>
      <c r="F20" s="92"/>
      <c r="G20" s="96"/>
      <c r="H20" s="107">
        <f>SUM(Rozpočet!F280)</f>
        <v>0</v>
      </c>
      <c r="I20" s="108"/>
    </row>
    <row r="21" spans="1:9" ht="15">
      <c r="A21" s="5" t="s">
        <v>9</v>
      </c>
      <c r="B21" s="82"/>
      <c r="C21" s="81">
        <v>21</v>
      </c>
      <c r="D21" s="91" t="s">
        <v>8</v>
      </c>
      <c r="E21" s="95"/>
      <c r="F21" s="6"/>
      <c r="G21" s="96"/>
      <c r="H21" s="107">
        <f>H20*0.21</f>
        <v>0</v>
      </c>
      <c r="I21" s="108"/>
    </row>
    <row r="22" spans="1:9" ht="16.5" thickBot="1">
      <c r="A22" s="15" t="s">
        <v>10</v>
      </c>
      <c r="B22" s="16"/>
      <c r="C22" s="16"/>
      <c r="D22" s="84"/>
      <c r="E22" s="83"/>
      <c r="F22" s="94"/>
      <c r="G22" s="109">
        <f>SUM(H18:H19)</f>
        <v>0</v>
      </c>
      <c r="H22" s="110"/>
      <c r="I22" s="111"/>
    </row>
  </sheetData>
  <sheetProtection selectLockedCells="1" selectUnlockedCells="1"/>
  <mergeCells count="11">
    <mergeCell ref="C10:F10"/>
    <mergeCell ref="D11:F11"/>
    <mergeCell ref="A1:I1"/>
    <mergeCell ref="A2:I2"/>
    <mergeCell ref="C9:F9"/>
    <mergeCell ref="C3:I5"/>
    <mergeCell ref="H18:I18"/>
    <mergeCell ref="H19:I19"/>
    <mergeCell ref="H20:I20"/>
    <mergeCell ref="H21:I21"/>
    <mergeCell ref="G22:I22"/>
  </mergeCells>
  <printOptions horizontalCentered="1"/>
  <pageMargins left="0.7083333333333334" right="0.7083333333333334" top="0.7875" bottom="0.7875" header="0.5118055555555555" footer="0.5118055555555555"/>
  <pageSetup fitToHeight="1" fitToWidth="1" horizontalDpi="300" verticalDpi="300" orientation="landscape" paperSize="9" r:id="rId3"/>
  <ignoredErrors>
    <ignoredError sqref="H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zoomScale="110" zoomScaleNormal="110" workbookViewId="0" topLeftCell="A212">
      <selection activeCell="F230" sqref="F230"/>
    </sheetView>
  </sheetViews>
  <sheetFormatPr defaultColWidth="8.8515625" defaultRowHeight="15"/>
  <cols>
    <col min="1" max="1" width="7.8515625" style="0" customWidth="1"/>
    <col min="2" max="2" width="59.140625" style="17" customWidth="1"/>
    <col min="3" max="3" width="8.8515625" style="0" customWidth="1"/>
    <col min="4" max="4" width="8.7109375" style="0" customWidth="1"/>
    <col min="5" max="5" width="14.00390625" style="0" customWidth="1"/>
    <col min="6" max="6" width="15.8515625" style="0" customWidth="1"/>
  </cols>
  <sheetData>
    <row r="1" spans="1:6" ht="15.75" customHeight="1" hidden="1">
      <c r="A1" s="18"/>
      <c r="B1" s="19"/>
      <c r="C1" s="20"/>
      <c r="D1" s="20"/>
      <c r="E1" s="20"/>
      <c r="F1" s="20"/>
    </row>
    <row r="2" spans="1:6" ht="29.25" customHeight="1">
      <c r="A2" s="127" t="s">
        <v>11</v>
      </c>
      <c r="B2" s="127"/>
      <c r="C2" s="127"/>
      <c r="D2" s="127"/>
      <c r="E2" s="127"/>
      <c r="F2" s="127"/>
    </row>
    <row r="3" spans="1:6" ht="30">
      <c r="A3" s="21" t="s">
        <v>12</v>
      </c>
      <c r="B3" s="22" t="s">
        <v>13</v>
      </c>
      <c r="C3" s="23" t="s">
        <v>14</v>
      </c>
      <c r="D3" s="23" t="s">
        <v>15</v>
      </c>
      <c r="E3" s="23" t="s">
        <v>16</v>
      </c>
      <c r="F3" s="23" t="s">
        <v>17</v>
      </c>
    </row>
    <row r="4" spans="1:6" ht="15">
      <c r="A4" s="24" t="s">
        <v>18</v>
      </c>
      <c r="B4" s="25" t="s">
        <v>19</v>
      </c>
      <c r="C4" s="26"/>
      <c r="D4" s="26"/>
      <c r="E4" s="48"/>
      <c r="F4" s="49">
        <f>SUM(F5:F35)</f>
        <v>0</v>
      </c>
    </row>
    <row r="5" spans="1:6" ht="15">
      <c r="A5" s="28" t="s">
        <v>20</v>
      </c>
      <c r="B5" s="33" t="s">
        <v>71</v>
      </c>
      <c r="C5" s="29" t="s">
        <v>21</v>
      </c>
      <c r="D5" s="41">
        <v>1</v>
      </c>
      <c r="E5" s="50">
        <v>0</v>
      </c>
      <c r="F5" s="51">
        <f>PRODUCT(D5,E5)</f>
        <v>0</v>
      </c>
    </row>
    <row r="6" spans="1:6" ht="15">
      <c r="A6" s="30"/>
      <c r="B6" s="32" t="s">
        <v>72</v>
      </c>
      <c r="C6" s="31"/>
      <c r="D6" s="42"/>
      <c r="E6" s="52"/>
      <c r="F6" s="53"/>
    </row>
    <row r="7" spans="1:6" ht="15">
      <c r="A7" s="30"/>
      <c r="B7" s="32" t="s">
        <v>73</v>
      </c>
      <c r="C7" s="31"/>
      <c r="D7" s="42"/>
      <c r="E7" s="52"/>
      <c r="F7" s="53"/>
    </row>
    <row r="8" spans="1:6" ht="15">
      <c r="A8" s="30"/>
      <c r="B8" s="32" t="s">
        <v>74</v>
      </c>
      <c r="C8" s="31"/>
      <c r="D8" s="42"/>
      <c r="E8" s="52"/>
      <c r="F8" s="53"/>
    </row>
    <row r="9" spans="1:6" ht="15">
      <c r="A9" s="30"/>
      <c r="B9" s="32" t="s">
        <v>75</v>
      </c>
      <c r="C9" s="31"/>
      <c r="D9" s="42"/>
      <c r="E9" s="52"/>
      <c r="F9" s="53"/>
    </row>
    <row r="10" spans="1:6" ht="15">
      <c r="A10" s="30"/>
      <c r="B10" s="32" t="s">
        <v>76</v>
      </c>
      <c r="C10" s="31"/>
      <c r="D10" s="42"/>
      <c r="E10" s="52"/>
      <c r="F10" s="53"/>
    </row>
    <row r="11" spans="1:6" ht="15">
      <c r="A11" s="30"/>
      <c r="B11" s="32" t="s">
        <v>77</v>
      </c>
      <c r="C11" s="31"/>
      <c r="D11" s="42"/>
      <c r="E11" s="52"/>
      <c r="F11" s="53"/>
    </row>
    <row r="12" spans="1:6" ht="15">
      <c r="A12" s="30"/>
      <c r="B12" s="34" t="s">
        <v>78</v>
      </c>
      <c r="C12" s="31"/>
      <c r="D12" s="42"/>
      <c r="E12" s="52"/>
      <c r="F12" s="53"/>
    </row>
    <row r="13" spans="1:6" ht="15">
      <c r="A13" s="35" t="s">
        <v>22</v>
      </c>
      <c r="B13" s="36" t="s">
        <v>71</v>
      </c>
      <c r="C13" s="37" t="s">
        <v>21</v>
      </c>
      <c r="D13" s="43">
        <v>1</v>
      </c>
      <c r="E13" s="54">
        <v>0</v>
      </c>
      <c r="F13" s="55">
        <f>PRODUCT(D13,E13)</f>
        <v>0</v>
      </c>
    </row>
    <row r="14" spans="1:6" ht="15">
      <c r="A14" s="30"/>
      <c r="B14" s="32" t="s">
        <v>72</v>
      </c>
      <c r="C14" s="31"/>
      <c r="D14" s="42"/>
      <c r="E14" s="52"/>
      <c r="F14" s="53"/>
    </row>
    <row r="15" spans="1:6" ht="15">
      <c r="A15" s="30"/>
      <c r="B15" s="32" t="s">
        <v>73</v>
      </c>
      <c r="C15" s="31"/>
      <c r="D15" s="42"/>
      <c r="E15" s="52"/>
      <c r="F15" s="53"/>
    </row>
    <row r="16" spans="1:6" ht="15">
      <c r="A16" s="30"/>
      <c r="B16" s="32" t="s">
        <v>74</v>
      </c>
      <c r="C16" s="31"/>
      <c r="D16" s="42"/>
      <c r="E16" s="52"/>
      <c r="F16" s="53"/>
    </row>
    <row r="17" spans="1:6" ht="15">
      <c r="A17" s="30"/>
      <c r="B17" s="32" t="s">
        <v>75</v>
      </c>
      <c r="C17" s="31"/>
      <c r="D17" s="42"/>
      <c r="E17" s="52"/>
      <c r="F17" s="53"/>
    </row>
    <row r="18" spans="1:6" ht="15">
      <c r="A18" s="30"/>
      <c r="B18" s="32" t="s">
        <v>76</v>
      </c>
      <c r="C18" s="31"/>
      <c r="D18" s="42"/>
      <c r="E18" s="52"/>
      <c r="F18" s="53"/>
    </row>
    <row r="19" spans="1:6" ht="15">
      <c r="A19" s="30"/>
      <c r="B19" s="32" t="s">
        <v>77</v>
      </c>
      <c r="C19" s="31"/>
      <c r="D19" s="42"/>
      <c r="E19" s="52"/>
      <c r="F19" s="53"/>
    </row>
    <row r="20" spans="1:6" ht="15">
      <c r="A20" s="30"/>
      <c r="B20" s="34" t="s">
        <v>78</v>
      </c>
      <c r="C20" s="31"/>
      <c r="D20" s="42"/>
      <c r="E20" s="52"/>
      <c r="F20" s="53"/>
    </row>
    <row r="21" spans="1:6" ht="15">
      <c r="A21" s="35" t="s">
        <v>23</v>
      </c>
      <c r="B21" s="36" t="s">
        <v>79</v>
      </c>
      <c r="C21" s="37" t="s">
        <v>21</v>
      </c>
      <c r="D21" s="43">
        <v>1</v>
      </c>
      <c r="E21" s="54">
        <v>0</v>
      </c>
      <c r="F21" s="55">
        <f>PRODUCT(D21,E21)</f>
        <v>0</v>
      </c>
    </row>
    <row r="22" spans="1:6" ht="15">
      <c r="A22" s="30"/>
      <c r="B22" s="32" t="s">
        <v>72</v>
      </c>
      <c r="C22" s="31"/>
      <c r="D22" s="42"/>
      <c r="E22" s="52"/>
      <c r="F22" s="53"/>
    </row>
    <row r="23" spans="1:6" ht="15">
      <c r="A23" s="30"/>
      <c r="B23" s="32" t="s">
        <v>75</v>
      </c>
      <c r="C23" s="31"/>
      <c r="D23" s="42"/>
      <c r="E23" s="52"/>
      <c r="F23" s="53"/>
    </row>
    <row r="24" spans="1:6" ht="15">
      <c r="A24" s="30"/>
      <c r="B24" s="32" t="s">
        <v>76</v>
      </c>
      <c r="C24" s="31"/>
      <c r="D24" s="42"/>
      <c r="E24" s="52"/>
      <c r="F24" s="53"/>
    </row>
    <row r="25" spans="1:6" ht="15">
      <c r="A25" s="30"/>
      <c r="B25" s="32" t="s">
        <v>77</v>
      </c>
      <c r="C25" s="31"/>
      <c r="D25" s="42"/>
      <c r="E25" s="52"/>
      <c r="F25" s="53"/>
    </row>
    <row r="26" spans="1:6" ht="15">
      <c r="A26" s="30"/>
      <c r="B26" s="34" t="s">
        <v>78</v>
      </c>
      <c r="C26" s="31"/>
      <c r="D26" s="42"/>
      <c r="E26" s="52"/>
      <c r="F26" s="53"/>
    </row>
    <row r="27" spans="1:6" ht="15">
      <c r="A27" s="35" t="s">
        <v>24</v>
      </c>
      <c r="B27" s="36" t="s">
        <v>79</v>
      </c>
      <c r="C27" s="37" t="s">
        <v>21</v>
      </c>
      <c r="D27" s="43">
        <v>1</v>
      </c>
      <c r="E27" s="54">
        <v>0</v>
      </c>
      <c r="F27" s="55">
        <f>PRODUCT(D27,E27)</f>
        <v>0</v>
      </c>
    </row>
    <row r="28" spans="1:6" ht="15">
      <c r="A28" s="30"/>
      <c r="B28" s="32" t="s">
        <v>72</v>
      </c>
      <c r="C28" s="31"/>
      <c r="D28" s="42"/>
      <c r="E28" s="52"/>
      <c r="F28" s="53"/>
    </row>
    <row r="29" spans="1:6" ht="15">
      <c r="A29" s="30"/>
      <c r="B29" s="32" t="s">
        <v>75</v>
      </c>
      <c r="C29" s="31"/>
      <c r="D29" s="42"/>
      <c r="E29" s="52"/>
      <c r="F29" s="53"/>
    </row>
    <row r="30" spans="1:6" ht="15">
      <c r="A30" s="30"/>
      <c r="B30" s="32" t="s">
        <v>76</v>
      </c>
      <c r="C30" s="31"/>
      <c r="D30" s="42"/>
      <c r="E30" s="52"/>
      <c r="F30" s="53"/>
    </row>
    <row r="31" spans="1:6" ht="15">
      <c r="A31" s="30"/>
      <c r="B31" s="32" t="s">
        <v>77</v>
      </c>
      <c r="C31" s="31"/>
      <c r="D31" s="42"/>
      <c r="E31" s="52"/>
      <c r="F31" s="53"/>
    </row>
    <row r="32" spans="1:6" ht="15">
      <c r="A32" s="30"/>
      <c r="B32" s="34" t="s">
        <v>78</v>
      </c>
      <c r="C32" s="31"/>
      <c r="D32" s="42"/>
      <c r="E32" s="52"/>
      <c r="F32" s="53"/>
    </row>
    <row r="33" spans="1:6" ht="15">
      <c r="A33" s="35" t="s">
        <v>25</v>
      </c>
      <c r="B33" s="36" t="s">
        <v>80</v>
      </c>
      <c r="C33" s="37" t="s">
        <v>26</v>
      </c>
      <c r="D33" s="43">
        <v>9.4</v>
      </c>
      <c r="E33" s="54">
        <v>0</v>
      </c>
      <c r="F33" s="55">
        <f>PRODUCT(D33,E33)</f>
        <v>0</v>
      </c>
    </row>
    <row r="34" spans="1:6" ht="15">
      <c r="A34" s="30"/>
      <c r="B34" s="32" t="s">
        <v>72</v>
      </c>
      <c r="C34" s="31"/>
      <c r="D34" s="42"/>
      <c r="E34" s="52"/>
      <c r="F34" s="53"/>
    </row>
    <row r="35" spans="1:6" ht="15">
      <c r="A35" s="30"/>
      <c r="B35" s="32" t="s">
        <v>75</v>
      </c>
      <c r="C35" s="31"/>
      <c r="D35" s="42"/>
      <c r="E35" s="52"/>
      <c r="F35" s="53"/>
    </row>
    <row r="36" spans="1:6" ht="15">
      <c r="A36" s="30"/>
      <c r="B36" s="32" t="s">
        <v>76</v>
      </c>
      <c r="C36" s="31"/>
      <c r="D36" s="42"/>
      <c r="E36" s="52"/>
      <c r="F36" s="53"/>
    </row>
    <row r="37" spans="1:6" ht="15">
      <c r="A37" s="30"/>
      <c r="B37" s="32" t="s">
        <v>77</v>
      </c>
      <c r="C37" s="31"/>
      <c r="D37" s="42"/>
      <c r="E37" s="52"/>
      <c r="F37" s="53"/>
    </row>
    <row r="38" spans="1:6" ht="15">
      <c r="A38" s="30"/>
      <c r="B38" s="34" t="s">
        <v>78</v>
      </c>
      <c r="C38" s="31"/>
      <c r="D38" s="42"/>
      <c r="E38" s="52"/>
      <c r="F38" s="53"/>
    </row>
    <row r="39" spans="1:6" ht="30">
      <c r="A39" s="38" t="s">
        <v>27</v>
      </c>
      <c r="B39" s="25" t="s">
        <v>28</v>
      </c>
      <c r="C39" s="26"/>
      <c r="D39" s="44"/>
      <c r="E39" s="56"/>
      <c r="F39" s="57">
        <f>SUM(F40:F75)</f>
        <v>0</v>
      </c>
    </row>
    <row r="40" spans="1:6" ht="15">
      <c r="A40" s="35" t="s">
        <v>29</v>
      </c>
      <c r="B40" s="36" t="s">
        <v>81</v>
      </c>
      <c r="C40" s="37" t="s">
        <v>21</v>
      </c>
      <c r="D40" s="43">
        <v>1</v>
      </c>
      <c r="E40" s="54">
        <v>0</v>
      </c>
      <c r="F40" s="55">
        <f>PRODUCT(D40,E40)</f>
        <v>0</v>
      </c>
    </row>
    <row r="41" spans="1:6" ht="15">
      <c r="A41" s="30"/>
      <c r="B41" s="32" t="s">
        <v>72</v>
      </c>
      <c r="C41" s="31"/>
      <c r="D41" s="42"/>
      <c r="E41" s="52"/>
      <c r="F41" s="53"/>
    </row>
    <row r="42" spans="1:6" ht="15">
      <c r="A42" s="30"/>
      <c r="B42" s="32" t="s">
        <v>82</v>
      </c>
      <c r="C42" s="31"/>
      <c r="D42" s="42"/>
      <c r="E42" s="52"/>
      <c r="F42" s="53"/>
    </row>
    <row r="43" spans="1:6" ht="15">
      <c r="A43" s="30"/>
      <c r="B43" s="32" t="s">
        <v>75</v>
      </c>
      <c r="C43" s="31"/>
      <c r="D43" s="42"/>
      <c r="E43" s="52"/>
      <c r="F43" s="53"/>
    </row>
    <row r="44" spans="1:6" ht="15">
      <c r="A44" s="30"/>
      <c r="B44" s="32" t="s">
        <v>76</v>
      </c>
      <c r="C44" s="31"/>
      <c r="D44" s="42"/>
      <c r="E44" s="52"/>
      <c r="F44" s="53"/>
    </row>
    <row r="45" spans="1:6" ht="15">
      <c r="A45" s="30"/>
      <c r="B45" s="32" t="s">
        <v>77</v>
      </c>
      <c r="C45" s="31"/>
      <c r="D45" s="42"/>
      <c r="E45" s="52"/>
      <c r="F45" s="53"/>
    </row>
    <row r="46" spans="1:6" ht="15">
      <c r="A46" s="30"/>
      <c r="B46" s="34" t="s">
        <v>78</v>
      </c>
      <c r="C46" s="31"/>
      <c r="D46" s="42"/>
      <c r="E46" s="52"/>
      <c r="F46" s="53"/>
    </row>
    <row r="47" spans="1:6" ht="30">
      <c r="A47" s="39" t="s">
        <v>30</v>
      </c>
      <c r="B47" s="36" t="s">
        <v>83</v>
      </c>
      <c r="C47" s="37" t="s">
        <v>31</v>
      </c>
      <c r="D47" s="43">
        <v>2.6</v>
      </c>
      <c r="E47" s="54">
        <v>0</v>
      </c>
      <c r="F47" s="55">
        <f>PRODUCT(D47,E47)</f>
        <v>0</v>
      </c>
    </row>
    <row r="48" spans="1:6" ht="15">
      <c r="A48" s="30"/>
      <c r="B48" s="32" t="s">
        <v>72</v>
      </c>
      <c r="C48" s="31"/>
      <c r="D48" s="42"/>
      <c r="E48" s="52"/>
      <c r="F48" s="53"/>
    </row>
    <row r="49" spans="1:6" ht="15">
      <c r="A49" s="30"/>
      <c r="B49" s="32" t="s">
        <v>82</v>
      </c>
      <c r="C49" s="31"/>
      <c r="D49" s="42"/>
      <c r="E49" s="52"/>
      <c r="F49" s="53"/>
    </row>
    <row r="50" spans="1:6" ht="15">
      <c r="A50" s="30"/>
      <c r="B50" s="32" t="s">
        <v>75</v>
      </c>
      <c r="C50" s="31"/>
      <c r="D50" s="42"/>
      <c r="E50" s="52"/>
      <c r="F50" s="53"/>
    </row>
    <row r="51" spans="1:6" ht="15">
      <c r="A51" s="30"/>
      <c r="B51" s="32" t="s">
        <v>76</v>
      </c>
      <c r="C51" s="31"/>
      <c r="D51" s="42"/>
      <c r="E51" s="52"/>
      <c r="F51" s="53"/>
    </row>
    <row r="52" spans="1:6" ht="15">
      <c r="A52" s="30"/>
      <c r="B52" s="32" t="s">
        <v>77</v>
      </c>
      <c r="C52" s="31"/>
      <c r="D52" s="42"/>
      <c r="E52" s="52"/>
      <c r="F52" s="53"/>
    </row>
    <row r="53" spans="1:6" ht="15">
      <c r="A53" s="30"/>
      <c r="B53" s="34" t="s">
        <v>78</v>
      </c>
      <c r="C53" s="31"/>
      <c r="D53" s="42"/>
      <c r="E53" s="52"/>
      <c r="F53" s="53"/>
    </row>
    <row r="54" spans="1:6" ht="30">
      <c r="A54" s="39" t="s">
        <v>32</v>
      </c>
      <c r="B54" s="36" t="s">
        <v>84</v>
      </c>
      <c r="C54" s="37" t="s">
        <v>31</v>
      </c>
      <c r="D54" s="43">
        <v>1.6</v>
      </c>
      <c r="E54" s="54">
        <v>0</v>
      </c>
      <c r="F54" s="55">
        <f>PRODUCT(D54,E54)</f>
        <v>0</v>
      </c>
    </row>
    <row r="55" spans="1:6" ht="15">
      <c r="A55" s="30"/>
      <c r="B55" s="32" t="s">
        <v>72</v>
      </c>
      <c r="C55" s="31"/>
      <c r="D55" s="42"/>
      <c r="E55" s="52"/>
      <c r="F55" s="53"/>
    </row>
    <row r="56" spans="1:6" ht="15">
      <c r="A56" s="30"/>
      <c r="B56" s="32" t="s">
        <v>82</v>
      </c>
      <c r="C56" s="31"/>
      <c r="D56" s="42"/>
      <c r="E56" s="52"/>
      <c r="F56" s="53"/>
    </row>
    <row r="57" spans="1:6" ht="15">
      <c r="A57" s="30"/>
      <c r="B57" s="32" t="s">
        <v>75</v>
      </c>
      <c r="C57" s="31"/>
      <c r="D57" s="42"/>
      <c r="E57" s="52"/>
      <c r="F57" s="53"/>
    </row>
    <row r="58" spans="1:6" ht="15">
      <c r="A58" s="30"/>
      <c r="B58" s="32" t="s">
        <v>76</v>
      </c>
      <c r="C58" s="31"/>
      <c r="D58" s="42"/>
      <c r="E58" s="52"/>
      <c r="F58" s="53"/>
    </row>
    <row r="59" spans="1:6" ht="15">
      <c r="A59" s="30"/>
      <c r="B59" s="32" t="s">
        <v>77</v>
      </c>
      <c r="C59" s="31"/>
      <c r="D59" s="42"/>
      <c r="E59" s="52"/>
      <c r="F59" s="53"/>
    </row>
    <row r="60" spans="1:6" ht="15">
      <c r="A60" s="30"/>
      <c r="B60" s="34" t="s">
        <v>78</v>
      </c>
      <c r="C60" s="31"/>
      <c r="D60" s="42"/>
      <c r="E60" s="52"/>
      <c r="F60" s="53"/>
    </row>
    <row r="61" spans="1:6" ht="30">
      <c r="A61" s="39" t="s">
        <v>33</v>
      </c>
      <c r="B61" s="40" t="s">
        <v>104</v>
      </c>
      <c r="C61" s="37" t="s">
        <v>31</v>
      </c>
      <c r="D61" s="43">
        <v>4.2</v>
      </c>
      <c r="E61" s="54">
        <v>0</v>
      </c>
      <c r="F61" s="55">
        <f>PRODUCT(D61,E61)</f>
        <v>0</v>
      </c>
    </row>
    <row r="62" spans="1:6" ht="15">
      <c r="A62" s="30"/>
      <c r="B62" s="32" t="s">
        <v>72</v>
      </c>
      <c r="C62" s="31"/>
      <c r="D62" s="42"/>
      <c r="E62" s="52"/>
      <c r="F62" s="53"/>
    </row>
    <row r="63" spans="1:6" ht="15">
      <c r="A63" s="30"/>
      <c r="B63" s="32" t="s">
        <v>82</v>
      </c>
      <c r="C63" s="31"/>
      <c r="D63" s="42"/>
      <c r="E63" s="52"/>
      <c r="F63" s="53"/>
    </row>
    <row r="64" spans="1:6" ht="15">
      <c r="A64" s="30"/>
      <c r="B64" s="32" t="s">
        <v>75</v>
      </c>
      <c r="C64" s="31"/>
      <c r="D64" s="42"/>
      <c r="E64" s="52"/>
      <c r="F64" s="53"/>
    </row>
    <row r="65" spans="1:6" ht="15">
      <c r="A65" s="30"/>
      <c r="B65" s="32" t="s">
        <v>76</v>
      </c>
      <c r="C65" s="31"/>
      <c r="D65" s="42"/>
      <c r="E65" s="52"/>
      <c r="F65" s="53"/>
    </row>
    <row r="66" spans="1:6" ht="15">
      <c r="A66" s="30"/>
      <c r="B66" s="32" t="s">
        <v>77</v>
      </c>
      <c r="C66" s="31"/>
      <c r="D66" s="42"/>
      <c r="E66" s="52"/>
      <c r="F66" s="53"/>
    </row>
    <row r="67" spans="1:6" ht="15">
      <c r="A67" s="30"/>
      <c r="B67" s="34" t="s">
        <v>78</v>
      </c>
      <c r="C67" s="31"/>
      <c r="D67" s="42"/>
      <c r="E67" s="52"/>
      <c r="F67" s="53"/>
    </row>
    <row r="68" spans="1:6" ht="30">
      <c r="A68" s="39" t="s">
        <v>34</v>
      </c>
      <c r="B68" s="40" t="s">
        <v>105</v>
      </c>
      <c r="C68" s="37" t="s">
        <v>31</v>
      </c>
      <c r="D68" s="43">
        <v>0.91</v>
      </c>
      <c r="E68" s="54">
        <v>0</v>
      </c>
      <c r="F68" s="55">
        <f>PRODUCT(D68,E68)</f>
        <v>0</v>
      </c>
    </row>
    <row r="69" spans="1:6" ht="15">
      <c r="A69" s="30"/>
      <c r="B69" s="32" t="s">
        <v>72</v>
      </c>
      <c r="C69" s="31"/>
      <c r="D69" s="42"/>
      <c r="E69" s="52"/>
      <c r="F69" s="53"/>
    </row>
    <row r="70" spans="1:6" ht="15">
      <c r="A70" s="30"/>
      <c r="B70" s="32" t="s">
        <v>82</v>
      </c>
      <c r="C70" s="31"/>
      <c r="D70" s="42"/>
      <c r="E70" s="52"/>
      <c r="F70" s="53"/>
    </row>
    <row r="71" spans="1:6" ht="15">
      <c r="A71" s="30"/>
      <c r="B71" s="32" t="s">
        <v>75</v>
      </c>
      <c r="C71" s="31"/>
      <c r="D71" s="42"/>
      <c r="E71" s="52"/>
      <c r="F71" s="53"/>
    </row>
    <row r="72" spans="1:6" ht="15">
      <c r="A72" s="30"/>
      <c r="B72" s="32" t="s">
        <v>76</v>
      </c>
      <c r="C72" s="31"/>
      <c r="D72" s="42"/>
      <c r="E72" s="52"/>
      <c r="F72" s="53"/>
    </row>
    <row r="73" spans="1:6" ht="15">
      <c r="A73" s="30"/>
      <c r="B73" s="32" t="s">
        <v>77</v>
      </c>
      <c r="C73" s="31"/>
      <c r="D73" s="42"/>
      <c r="E73" s="52"/>
      <c r="F73" s="53"/>
    </row>
    <row r="74" spans="1:6" ht="15">
      <c r="A74" s="30"/>
      <c r="B74" s="34" t="s">
        <v>78</v>
      </c>
      <c r="C74" s="31"/>
      <c r="D74" s="42"/>
      <c r="E74" s="52"/>
      <c r="F74" s="52"/>
    </row>
    <row r="75" spans="1:6" ht="30.75" customHeight="1">
      <c r="A75" s="39" t="s">
        <v>35</v>
      </c>
      <c r="B75" s="40" t="s">
        <v>106</v>
      </c>
      <c r="C75" s="37" t="s">
        <v>31</v>
      </c>
      <c r="D75" s="43">
        <v>0.91</v>
      </c>
      <c r="E75" s="54">
        <v>0</v>
      </c>
      <c r="F75" s="55">
        <f>PRODUCT(D75,E75)</f>
        <v>0</v>
      </c>
    </row>
    <row r="76" spans="1:6" ht="15">
      <c r="A76" s="30"/>
      <c r="B76" s="32" t="s">
        <v>72</v>
      </c>
      <c r="C76" s="31"/>
      <c r="D76" s="42"/>
      <c r="E76" s="52"/>
      <c r="F76" s="53"/>
    </row>
    <row r="77" spans="1:6" ht="15">
      <c r="A77" s="30"/>
      <c r="B77" s="32" t="s">
        <v>82</v>
      </c>
      <c r="C77" s="31"/>
      <c r="D77" s="42"/>
      <c r="E77" s="52"/>
      <c r="F77" s="53"/>
    </row>
    <row r="78" spans="1:6" ht="15">
      <c r="A78" s="30"/>
      <c r="B78" s="32" t="s">
        <v>75</v>
      </c>
      <c r="C78" s="31"/>
      <c r="D78" s="42"/>
      <c r="E78" s="52"/>
      <c r="F78" s="53"/>
    </row>
    <row r="79" spans="1:6" ht="15">
      <c r="A79" s="30"/>
      <c r="B79" s="32" t="s">
        <v>76</v>
      </c>
      <c r="C79" s="31"/>
      <c r="D79" s="42"/>
      <c r="E79" s="52"/>
      <c r="F79" s="53"/>
    </row>
    <row r="80" spans="1:6" ht="15">
      <c r="A80" s="30"/>
      <c r="B80" s="32" t="s">
        <v>77</v>
      </c>
      <c r="C80" s="31"/>
      <c r="D80" s="42"/>
      <c r="E80" s="52"/>
      <c r="F80" s="53"/>
    </row>
    <row r="81" spans="1:6" ht="15">
      <c r="A81" s="30"/>
      <c r="B81" s="34" t="s">
        <v>78</v>
      </c>
      <c r="C81" s="31"/>
      <c r="D81" s="42"/>
      <c r="E81" s="52"/>
      <c r="F81" s="52"/>
    </row>
    <row r="82" spans="1:6" ht="30">
      <c r="A82" s="38" t="s">
        <v>36</v>
      </c>
      <c r="B82" s="25" t="s">
        <v>37</v>
      </c>
      <c r="C82" s="27"/>
      <c r="D82" s="45"/>
      <c r="E82" s="58"/>
      <c r="F82" s="57">
        <f>SUM(F83:F210)</f>
        <v>0</v>
      </c>
    </row>
    <row r="83" spans="1:6" ht="15">
      <c r="A83" s="39" t="s">
        <v>38</v>
      </c>
      <c r="B83" s="40" t="s">
        <v>107</v>
      </c>
      <c r="C83" s="37" t="s">
        <v>21</v>
      </c>
      <c r="D83" s="43">
        <v>2</v>
      </c>
      <c r="E83" s="54">
        <v>0</v>
      </c>
      <c r="F83" s="55">
        <f>PRODUCT(D83,E83)</f>
        <v>0</v>
      </c>
    </row>
    <row r="84" spans="1:6" ht="15">
      <c r="A84" s="30"/>
      <c r="B84" s="32" t="s">
        <v>85</v>
      </c>
      <c r="C84" s="31"/>
      <c r="D84" s="42"/>
      <c r="E84" s="52"/>
      <c r="F84" s="52"/>
    </row>
    <row r="85" spans="1:6" ht="15">
      <c r="A85" s="30"/>
      <c r="B85" s="32" t="s">
        <v>86</v>
      </c>
      <c r="C85" s="31"/>
      <c r="D85" s="46"/>
      <c r="E85" s="52"/>
      <c r="F85" s="52"/>
    </row>
    <row r="86" spans="1:6" ht="15">
      <c r="A86" s="30"/>
      <c r="B86" s="32" t="s">
        <v>75</v>
      </c>
      <c r="C86" s="31"/>
      <c r="D86" s="46"/>
      <c r="E86" s="52"/>
      <c r="F86" s="52"/>
    </row>
    <row r="87" spans="1:6" ht="15">
      <c r="A87" s="30"/>
      <c r="B87" s="32" t="s">
        <v>76</v>
      </c>
      <c r="C87" s="31"/>
      <c r="D87" s="46"/>
      <c r="E87" s="52"/>
      <c r="F87" s="52"/>
    </row>
    <row r="88" spans="1:6" ht="15">
      <c r="A88" s="30"/>
      <c r="B88" s="32" t="s">
        <v>77</v>
      </c>
      <c r="C88" s="31"/>
      <c r="D88" s="46"/>
      <c r="E88" s="52"/>
      <c r="F88" s="52"/>
    </row>
    <row r="89" spans="1:6" ht="15">
      <c r="A89" s="30"/>
      <c r="B89" s="34" t="s">
        <v>78</v>
      </c>
      <c r="C89" s="31"/>
      <c r="D89" s="46"/>
      <c r="E89" s="52"/>
      <c r="F89" s="52"/>
    </row>
    <row r="90" spans="1:6" ht="15">
      <c r="A90" s="39" t="s">
        <v>39</v>
      </c>
      <c r="B90" s="40" t="s">
        <v>108</v>
      </c>
      <c r="C90" s="37" t="s">
        <v>21</v>
      </c>
      <c r="D90" s="43">
        <v>1</v>
      </c>
      <c r="E90" s="54">
        <v>0</v>
      </c>
      <c r="F90" s="55">
        <f>PRODUCT(D90,E90)</f>
        <v>0</v>
      </c>
    </row>
    <row r="91" spans="1:6" ht="15">
      <c r="A91" s="30"/>
      <c r="B91" s="32" t="s">
        <v>85</v>
      </c>
      <c r="C91" s="31"/>
      <c r="D91" s="46"/>
      <c r="E91" s="52"/>
      <c r="F91" s="52"/>
    </row>
    <row r="92" spans="1:6" ht="15">
      <c r="A92" s="30"/>
      <c r="B92" s="32" t="s">
        <v>86</v>
      </c>
      <c r="C92" s="31"/>
      <c r="D92" s="46"/>
      <c r="E92" s="52"/>
      <c r="F92" s="52"/>
    </row>
    <row r="93" spans="1:6" ht="15">
      <c r="A93" s="30"/>
      <c r="B93" s="32" t="s">
        <v>75</v>
      </c>
      <c r="C93" s="31"/>
      <c r="D93" s="46"/>
      <c r="E93" s="52"/>
      <c r="F93" s="52"/>
    </row>
    <row r="94" spans="1:6" ht="15">
      <c r="A94" s="30"/>
      <c r="B94" s="32" t="s">
        <v>76</v>
      </c>
      <c r="C94" s="31"/>
      <c r="D94" s="46"/>
      <c r="E94" s="52"/>
      <c r="F94" s="52"/>
    </row>
    <row r="95" spans="1:6" ht="15">
      <c r="A95" s="30"/>
      <c r="B95" s="32" t="s">
        <v>77</v>
      </c>
      <c r="C95" s="31"/>
      <c r="D95" s="46"/>
      <c r="E95" s="52"/>
      <c r="F95" s="52"/>
    </row>
    <row r="96" spans="1:6" ht="15">
      <c r="A96" s="30"/>
      <c r="B96" s="34" t="s">
        <v>78</v>
      </c>
      <c r="C96" s="31"/>
      <c r="D96" s="46"/>
      <c r="E96" s="52"/>
      <c r="F96" s="52"/>
    </row>
    <row r="97" spans="1:6" ht="15">
      <c r="A97" s="39" t="s">
        <v>40</v>
      </c>
      <c r="B97" s="40" t="s">
        <v>109</v>
      </c>
      <c r="C97" s="37" t="s">
        <v>21</v>
      </c>
      <c r="D97" s="43">
        <v>1</v>
      </c>
      <c r="E97" s="54">
        <v>0</v>
      </c>
      <c r="F97" s="55">
        <f>PRODUCT(D97,E97)</f>
        <v>0</v>
      </c>
    </row>
    <row r="98" spans="1:6" ht="15">
      <c r="A98" s="30"/>
      <c r="B98" s="32" t="s">
        <v>85</v>
      </c>
      <c r="C98" s="31"/>
      <c r="D98" s="46"/>
      <c r="E98" s="52"/>
      <c r="F98" s="52"/>
    </row>
    <row r="99" spans="1:6" ht="15">
      <c r="A99" s="30"/>
      <c r="B99" s="32" t="s">
        <v>86</v>
      </c>
      <c r="C99" s="31"/>
      <c r="D99" s="46"/>
      <c r="E99" s="52"/>
      <c r="F99" s="52"/>
    </row>
    <row r="100" spans="1:6" ht="15">
      <c r="A100" s="30"/>
      <c r="B100" s="32" t="s">
        <v>75</v>
      </c>
      <c r="C100" s="31"/>
      <c r="D100" s="46"/>
      <c r="E100" s="52"/>
      <c r="F100" s="52"/>
    </row>
    <row r="101" spans="1:6" ht="15">
      <c r="A101" s="30"/>
      <c r="B101" s="32" t="s">
        <v>76</v>
      </c>
      <c r="C101" s="31"/>
      <c r="D101" s="46"/>
      <c r="E101" s="52"/>
      <c r="F101" s="52"/>
    </row>
    <row r="102" spans="1:6" ht="15">
      <c r="A102" s="30"/>
      <c r="B102" s="32" t="s">
        <v>77</v>
      </c>
      <c r="C102" s="31"/>
      <c r="D102" s="46"/>
      <c r="E102" s="52"/>
      <c r="F102" s="52"/>
    </row>
    <row r="103" spans="1:6" ht="15">
      <c r="A103" s="30"/>
      <c r="B103" s="34" t="s">
        <v>78</v>
      </c>
      <c r="C103" s="31"/>
      <c r="D103" s="46"/>
      <c r="E103" s="52"/>
      <c r="F103" s="52"/>
    </row>
    <row r="104" spans="1:6" ht="30">
      <c r="A104" s="39" t="s">
        <v>41</v>
      </c>
      <c r="B104" s="40" t="s">
        <v>110</v>
      </c>
      <c r="C104" s="37" t="s">
        <v>31</v>
      </c>
      <c r="D104" s="43">
        <v>40</v>
      </c>
      <c r="E104" s="54">
        <v>0</v>
      </c>
      <c r="F104" s="55">
        <f>PRODUCT(D104,E104)</f>
        <v>0</v>
      </c>
    </row>
    <row r="105" spans="1:6" ht="15">
      <c r="A105" s="30"/>
      <c r="B105" s="32" t="s">
        <v>85</v>
      </c>
      <c r="C105" s="31"/>
      <c r="D105" s="46"/>
      <c r="E105" s="52"/>
      <c r="F105" s="52"/>
    </row>
    <row r="106" spans="1:6" ht="15">
      <c r="A106" s="30"/>
      <c r="B106" s="32" t="s">
        <v>86</v>
      </c>
      <c r="C106" s="31"/>
      <c r="D106" s="46"/>
      <c r="E106" s="52"/>
      <c r="F106" s="52"/>
    </row>
    <row r="107" spans="1:6" ht="15">
      <c r="A107" s="30"/>
      <c r="B107" s="32" t="s">
        <v>75</v>
      </c>
      <c r="C107" s="31"/>
      <c r="D107" s="46"/>
      <c r="E107" s="52"/>
      <c r="F107" s="52"/>
    </row>
    <row r="108" spans="1:6" ht="15">
      <c r="A108" s="30"/>
      <c r="B108" s="32" t="s">
        <v>76</v>
      </c>
      <c r="C108" s="31"/>
      <c r="D108" s="46"/>
      <c r="E108" s="52"/>
      <c r="F108" s="52"/>
    </row>
    <row r="109" spans="1:6" ht="15">
      <c r="A109" s="30"/>
      <c r="B109" s="32" t="s">
        <v>77</v>
      </c>
      <c r="C109" s="31"/>
      <c r="D109" s="46"/>
      <c r="E109" s="52"/>
      <c r="F109" s="52"/>
    </row>
    <row r="110" spans="1:6" ht="15">
      <c r="A110" s="30"/>
      <c r="B110" s="34" t="s">
        <v>78</v>
      </c>
      <c r="C110" s="31"/>
      <c r="D110" s="46"/>
      <c r="E110" s="52"/>
      <c r="F110" s="52"/>
    </row>
    <row r="111" spans="1:6" ht="15">
      <c r="A111" s="39" t="s">
        <v>42</v>
      </c>
      <c r="B111" s="40" t="s">
        <v>111</v>
      </c>
      <c r="C111" s="37" t="s">
        <v>21</v>
      </c>
      <c r="D111" s="43">
        <v>1</v>
      </c>
      <c r="E111" s="54">
        <v>0</v>
      </c>
      <c r="F111" s="55">
        <f>PRODUCT(D111,E111)</f>
        <v>0</v>
      </c>
    </row>
    <row r="112" spans="1:6" ht="15">
      <c r="A112" s="30"/>
      <c r="B112" s="32" t="s">
        <v>85</v>
      </c>
      <c r="C112" s="31"/>
      <c r="D112" s="46"/>
      <c r="E112" s="52"/>
      <c r="F112" s="52"/>
    </row>
    <row r="113" spans="1:6" ht="15">
      <c r="A113" s="30"/>
      <c r="B113" s="32" t="s">
        <v>86</v>
      </c>
      <c r="C113" s="31"/>
      <c r="D113" s="46"/>
      <c r="E113" s="52"/>
      <c r="F113" s="52"/>
    </row>
    <row r="114" spans="1:6" ht="15">
      <c r="A114" s="30"/>
      <c r="B114" s="32" t="s">
        <v>75</v>
      </c>
      <c r="C114" s="31"/>
      <c r="D114" s="46"/>
      <c r="E114" s="52"/>
      <c r="F114" s="52"/>
    </row>
    <row r="115" spans="1:6" ht="15">
      <c r="A115" s="30"/>
      <c r="B115" s="32" t="s">
        <v>76</v>
      </c>
      <c r="C115" s="31"/>
      <c r="D115" s="46"/>
      <c r="E115" s="52"/>
      <c r="F115" s="52"/>
    </row>
    <row r="116" spans="1:6" ht="15">
      <c r="A116" s="30"/>
      <c r="B116" s="32" t="s">
        <v>77</v>
      </c>
      <c r="C116" s="31"/>
      <c r="D116" s="46"/>
      <c r="E116" s="52"/>
      <c r="F116" s="52"/>
    </row>
    <row r="117" spans="1:6" ht="15">
      <c r="A117" s="30"/>
      <c r="B117" s="34" t="s">
        <v>78</v>
      </c>
      <c r="C117" s="31"/>
      <c r="D117" s="46"/>
      <c r="E117" s="52"/>
      <c r="F117" s="52"/>
    </row>
    <row r="118" spans="1:6" ht="15">
      <c r="A118" s="39" t="s">
        <v>43</v>
      </c>
      <c r="B118" s="40" t="s">
        <v>112</v>
      </c>
      <c r="C118" s="37" t="s">
        <v>44</v>
      </c>
      <c r="D118" s="43">
        <v>11</v>
      </c>
      <c r="E118" s="54">
        <v>0</v>
      </c>
      <c r="F118" s="55">
        <f>PRODUCT(D118,E118)</f>
        <v>0</v>
      </c>
    </row>
    <row r="119" spans="1:6" ht="15">
      <c r="A119" s="30"/>
      <c r="B119" s="32" t="s">
        <v>85</v>
      </c>
      <c r="C119" s="31"/>
      <c r="D119" s="46"/>
      <c r="E119" s="52"/>
      <c r="F119" s="52"/>
    </row>
    <row r="120" spans="1:6" ht="15">
      <c r="A120" s="30"/>
      <c r="B120" s="32" t="s">
        <v>86</v>
      </c>
      <c r="C120" s="31"/>
      <c r="D120" s="46"/>
      <c r="E120" s="52"/>
      <c r="F120" s="52"/>
    </row>
    <row r="121" spans="1:6" ht="15">
      <c r="A121" s="30"/>
      <c r="B121" s="32" t="s">
        <v>75</v>
      </c>
      <c r="C121" s="31"/>
      <c r="D121" s="46"/>
      <c r="E121" s="52"/>
      <c r="F121" s="52"/>
    </row>
    <row r="122" spans="1:6" ht="15">
      <c r="A122" s="30"/>
      <c r="B122" s="32" t="s">
        <v>76</v>
      </c>
      <c r="C122" s="31"/>
      <c r="D122" s="46"/>
      <c r="E122" s="52"/>
      <c r="F122" s="52"/>
    </row>
    <row r="123" spans="1:6" ht="15">
      <c r="A123" s="30"/>
      <c r="B123" s="32" t="s">
        <v>77</v>
      </c>
      <c r="C123" s="31"/>
      <c r="D123" s="46"/>
      <c r="E123" s="52"/>
      <c r="F123" s="52"/>
    </row>
    <row r="124" spans="1:6" ht="15">
      <c r="A124" s="30"/>
      <c r="B124" s="34" t="s">
        <v>78</v>
      </c>
      <c r="C124" s="31"/>
      <c r="D124" s="46"/>
      <c r="E124" s="52"/>
      <c r="F124" s="52"/>
    </row>
    <row r="125" spans="1:6" ht="15">
      <c r="A125" s="39" t="s">
        <v>45</v>
      </c>
      <c r="B125" s="40" t="s">
        <v>113</v>
      </c>
      <c r="C125" s="37" t="s">
        <v>21</v>
      </c>
      <c r="D125" s="43">
        <v>1</v>
      </c>
      <c r="E125" s="54">
        <v>0</v>
      </c>
      <c r="F125" s="55">
        <f>PRODUCT(D125,E125)</f>
        <v>0</v>
      </c>
    </row>
    <row r="126" spans="1:6" ht="15">
      <c r="A126" s="30"/>
      <c r="B126" s="32" t="s">
        <v>85</v>
      </c>
      <c r="C126" s="31"/>
      <c r="D126" s="46"/>
      <c r="E126" s="52"/>
      <c r="F126" s="52"/>
    </row>
    <row r="127" spans="1:6" ht="15">
      <c r="A127" s="30"/>
      <c r="B127" s="32" t="s">
        <v>86</v>
      </c>
      <c r="C127" s="31"/>
      <c r="D127" s="46"/>
      <c r="E127" s="52"/>
      <c r="F127" s="52"/>
    </row>
    <row r="128" spans="1:6" ht="15">
      <c r="A128" s="30"/>
      <c r="B128" s="32" t="s">
        <v>75</v>
      </c>
      <c r="C128" s="31"/>
      <c r="D128" s="46"/>
      <c r="E128" s="52"/>
      <c r="F128" s="52"/>
    </row>
    <row r="129" spans="1:6" ht="15">
      <c r="A129" s="30"/>
      <c r="B129" s="32" t="s">
        <v>76</v>
      </c>
      <c r="C129" s="31"/>
      <c r="D129" s="46"/>
      <c r="E129" s="52"/>
      <c r="F129" s="52"/>
    </row>
    <row r="130" spans="1:6" ht="15">
      <c r="A130" s="30"/>
      <c r="B130" s="32" t="s">
        <v>77</v>
      </c>
      <c r="C130" s="31"/>
      <c r="D130" s="46"/>
      <c r="E130" s="52"/>
      <c r="F130" s="52"/>
    </row>
    <row r="131" spans="1:6" ht="15">
      <c r="A131" s="30"/>
      <c r="B131" s="34" t="s">
        <v>78</v>
      </c>
      <c r="C131" s="31"/>
      <c r="D131" s="46"/>
      <c r="E131" s="52"/>
      <c r="F131" s="52"/>
    </row>
    <row r="132" spans="1:6" ht="15">
      <c r="A132" s="39" t="s">
        <v>46</v>
      </c>
      <c r="B132" s="40" t="s">
        <v>114</v>
      </c>
      <c r="C132" s="37" t="s">
        <v>44</v>
      </c>
      <c r="D132" s="43">
        <v>67</v>
      </c>
      <c r="E132" s="54">
        <v>0</v>
      </c>
      <c r="F132" s="55">
        <f>PRODUCT(D132,E132)</f>
        <v>0</v>
      </c>
    </row>
    <row r="133" spans="1:6" ht="15">
      <c r="A133" s="30"/>
      <c r="B133" s="32" t="s">
        <v>85</v>
      </c>
      <c r="C133" s="31"/>
      <c r="D133" s="46"/>
      <c r="E133" s="52"/>
      <c r="F133" s="52"/>
    </row>
    <row r="134" spans="1:6" ht="15">
      <c r="A134" s="30"/>
      <c r="B134" s="32" t="s">
        <v>86</v>
      </c>
      <c r="C134" s="31"/>
      <c r="D134" s="46"/>
      <c r="E134" s="52"/>
      <c r="F134" s="52"/>
    </row>
    <row r="135" spans="1:6" ht="15">
      <c r="A135" s="30"/>
      <c r="B135" s="32" t="s">
        <v>75</v>
      </c>
      <c r="C135" s="31"/>
      <c r="D135" s="46"/>
      <c r="E135" s="52"/>
      <c r="F135" s="52"/>
    </row>
    <row r="136" spans="1:6" ht="15">
      <c r="A136" s="30"/>
      <c r="B136" s="32" t="s">
        <v>76</v>
      </c>
      <c r="C136" s="31"/>
      <c r="D136" s="46"/>
      <c r="E136" s="52"/>
      <c r="F136" s="52"/>
    </row>
    <row r="137" spans="1:6" ht="15">
      <c r="A137" s="30"/>
      <c r="B137" s="32" t="s">
        <v>77</v>
      </c>
      <c r="C137" s="31"/>
      <c r="D137" s="46"/>
      <c r="E137" s="52"/>
      <c r="F137" s="52"/>
    </row>
    <row r="138" spans="1:6" ht="15">
      <c r="A138" s="30"/>
      <c r="B138" s="34" t="s">
        <v>78</v>
      </c>
      <c r="C138" s="31"/>
      <c r="D138" s="46"/>
      <c r="E138" s="52"/>
      <c r="F138" s="52"/>
    </row>
    <row r="139" spans="1:6" ht="15">
      <c r="A139" s="39" t="s">
        <v>47</v>
      </c>
      <c r="B139" s="40" t="s">
        <v>87</v>
      </c>
      <c r="C139" s="37" t="s">
        <v>31</v>
      </c>
      <c r="D139" s="43">
        <v>140</v>
      </c>
      <c r="E139" s="54">
        <v>0</v>
      </c>
      <c r="F139" s="55">
        <f>PRODUCT(D139,E139)</f>
        <v>0</v>
      </c>
    </row>
    <row r="140" spans="1:6" ht="15">
      <c r="A140" s="30"/>
      <c r="B140" s="32" t="s">
        <v>85</v>
      </c>
      <c r="C140" s="31"/>
      <c r="D140" s="46"/>
      <c r="E140" s="52"/>
      <c r="F140" s="52"/>
    </row>
    <row r="141" spans="1:6" ht="15">
      <c r="A141" s="30"/>
      <c r="B141" s="32" t="s">
        <v>86</v>
      </c>
      <c r="C141" s="31"/>
      <c r="D141" s="46"/>
      <c r="E141" s="52"/>
      <c r="F141" s="52"/>
    </row>
    <row r="142" spans="1:6" ht="15">
      <c r="A142" s="30"/>
      <c r="B142" s="32" t="s">
        <v>75</v>
      </c>
      <c r="C142" s="31"/>
      <c r="D142" s="46"/>
      <c r="E142" s="52"/>
      <c r="F142" s="52"/>
    </row>
    <row r="143" spans="1:6" ht="15">
      <c r="A143" s="30"/>
      <c r="B143" s="32" t="s">
        <v>76</v>
      </c>
      <c r="C143" s="31"/>
      <c r="D143" s="46"/>
      <c r="E143" s="52"/>
      <c r="F143" s="52"/>
    </row>
    <row r="144" spans="1:6" ht="15">
      <c r="A144" s="30"/>
      <c r="B144" s="32" t="s">
        <v>77</v>
      </c>
      <c r="C144" s="31"/>
      <c r="D144" s="46"/>
      <c r="E144" s="52"/>
      <c r="F144" s="52"/>
    </row>
    <row r="145" spans="1:6" ht="15">
      <c r="A145" s="30"/>
      <c r="B145" s="34" t="s">
        <v>78</v>
      </c>
      <c r="C145" s="31"/>
      <c r="D145" s="46"/>
      <c r="E145" s="52"/>
      <c r="F145" s="52"/>
    </row>
    <row r="146" spans="1:6" ht="15">
      <c r="A146" s="39" t="s">
        <v>48</v>
      </c>
      <c r="B146" s="40" t="s">
        <v>88</v>
      </c>
      <c r="C146" s="37" t="s">
        <v>21</v>
      </c>
      <c r="D146" s="43">
        <v>1</v>
      </c>
      <c r="E146" s="54">
        <v>0</v>
      </c>
      <c r="F146" s="55">
        <f>PRODUCT(D146,E146)</f>
        <v>0</v>
      </c>
    </row>
    <row r="147" spans="1:6" ht="15">
      <c r="A147" s="30"/>
      <c r="B147" s="32" t="s">
        <v>85</v>
      </c>
      <c r="C147" s="31"/>
      <c r="D147" s="46"/>
      <c r="E147" s="52"/>
      <c r="F147" s="52"/>
    </row>
    <row r="148" spans="1:6" ht="15">
      <c r="A148" s="30"/>
      <c r="B148" s="32" t="s">
        <v>86</v>
      </c>
      <c r="C148" s="31"/>
      <c r="D148" s="46"/>
      <c r="E148" s="52"/>
      <c r="F148" s="52"/>
    </row>
    <row r="149" spans="1:6" ht="15">
      <c r="A149" s="30"/>
      <c r="B149" s="32" t="s">
        <v>75</v>
      </c>
      <c r="C149" s="31"/>
      <c r="D149" s="46"/>
      <c r="E149" s="52"/>
      <c r="F149" s="52"/>
    </row>
    <row r="150" spans="1:6" ht="15">
      <c r="A150" s="30"/>
      <c r="B150" s="32" t="s">
        <v>76</v>
      </c>
      <c r="C150" s="31"/>
      <c r="D150" s="46"/>
      <c r="E150" s="52"/>
      <c r="F150" s="52"/>
    </row>
    <row r="151" spans="1:6" ht="15">
      <c r="A151" s="30"/>
      <c r="B151" s="32" t="s">
        <v>77</v>
      </c>
      <c r="C151" s="31"/>
      <c r="D151" s="46"/>
      <c r="E151" s="52"/>
      <c r="F151" s="52"/>
    </row>
    <row r="152" spans="1:6" ht="15">
      <c r="A152" s="30"/>
      <c r="B152" s="34" t="s">
        <v>78</v>
      </c>
      <c r="C152" s="31"/>
      <c r="D152" s="46"/>
      <c r="E152" s="52"/>
      <c r="F152" s="52"/>
    </row>
    <row r="153" spans="1:6" ht="15">
      <c r="A153" s="39" t="s">
        <v>49</v>
      </c>
      <c r="B153" s="40" t="s">
        <v>89</v>
      </c>
      <c r="C153" s="37" t="s">
        <v>21</v>
      </c>
      <c r="D153" s="43">
        <v>1</v>
      </c>
      <c r="E153" s="54">
        <v>0</v>
      </c>
      <c r="F153" s="55">
        <f>PRODUCT(D153,E153)</f>
        <v>0</v>
      </c>
    </row>
    <row r="154" spans="1:6" ht="15">
      <c r="A154" s="30"/>
      <c r="B154" s="32" t="s">
        <v>85</v>
      </c>
      <c r="C154" s="31"/>
      <c r="D154" s="46"/>
      <c r="E154" s="52"/>
      <c r="F154" s="52"/>
    </row>
    <row r="155" spans="1:6" ht="15">
      <c r="A155" s="30"/>
      <c r="B155" s="32" t="s">
        <v>86</v>
      </c>
      <c r="C155" s="31"/>
      <c r="D155" s="46"/>
      <c r="E155" s="52"/>
      <c r="F155" s="52"/>
    </row>
    <row r="156" spans="1:6" ht="15">
      <c r="A156" s="30"/>
      <c r="B156" s="32" t="s">
        <v>75</v>
      </c>
      <c r="C156" s="31"/>
      <c r="D156" s="46"/>
      <c r="E156" s="52"/>
      <c r="F156" s="52"/>
    </row>
    <row r="157" spans="1:6" ht="15">
      <c r="A157" s="30"/>
      <c r="B157" s="32" t="s">
        <v>76</v>
      </c>
      <c r="C157" s="31"/>
      <c r="D157" s="46"/>
      <c r="E157" s="52"/>
      <c r="F157" s="52"/>
    </row>
    <row r="158" spans="1:6" ht="15">
      <c r="A158" s="30"/>
      <c r="B158" s="32" t="s">
        <v>77</v>
      </c>
      <c r="C158" s="31"/>
      <c r="D158" s="46"/>
      <c r="E158" s="52"/>
      <c r="F158" s="52"/>
    </row>
    <row r="159" spans="1:6" ht="15">
      <c r="A159" s="30"/>
      <c r="B159" s="34" t="s">
        <v>78</v>
      </c>
      <c r="C159" s="31"/>
      <c r="D159" s="46"/>
      <c r="E159" s="52"/>
      <c r="F159" s="52"/>
    </row>
    <row r="160" spans="1:6" ht="15">
      <c r="A160" s="39" t="s">
        <v>50</v>
      </c>
      <c r="B160" s="40" t="s">
        <v>90</v>
      </c>
      <c r="C160" s="37" t="s">
        <v>31</v>
      </c>
      <c r="D160" s="43">
        <v>7.5</v>
      </c>
      <c r="E160" s="54">
        <v>0</v>
      </c>
      <c r="F160" s="55">
        <f>PRODUCT(D160,E160)</f>
        <v>0</v>
      </c>
    </row>
    <row r="161" spans="1:6" ht="15">
      <c r="A161" s="30"/>
      <c r="B161" s="32" t="s">
        <v>85</v>
      </c>
      <c r="C161" s="31"/>
      <c r="D161" s="46"/>
      <c r="E161" s="52"/>
      <c r="F161" s="52"/>
    </row>
    <row r="162" spans="1:6" ht="15">
      <c r="A162" s="30"/>
      <c r="B162" s="32" t="s">
        <v>86</v>
      </c>
      <c r="C162" s="31"/>
      <c r="D162" s="46"/>
      <c r="E162" s="52"/>
      <c r="F162" s="52"/>
    </row>
    <row r="163" spans="1:6" ht="15">
      <c r="A163" s="30"/>
      <c r="B163" s="32" t="s">
        <v>75</v>
      </c>
      <c r="C163" s="31"/>
      <c r="D163" s="46"/>
      <c r="E163" s="52"/>
      <c r="F163" s="52"/>
    </row>
    <row r="164" spans="1:6" ht="15">
      <c r="A164" s="30"/>
      <c r="B164" s="32" t="s">
        <v>76</v>
      </c>
      <c r="C164" s="31"/>
      <c r="D164" s="46"/>
      <c r="E164" s="52"/>
      <c r="F164" s="52"/>
    </row>
    <row r="165" spans="1:6" ht="15">
      <c r="A165" s="30"/>
      <c r="B165" s="32" t="s">
        <v>77</v>
      </c>
      <c r="C165" s="31"/>
      <c r="D165" s="46"/>
      <c r="E165" s="52"/>
      <c r="F165" s="52"/>
    </row>
    <row r="166" spans="1:6" ht="15">
      <c r="A166" s="30"/>
      <c r="B166" s="34" t="s">
        <v>78</v>
      </c>
      <c r="C166" s="31"/>
      <c r="D166" s="46"/>
      <c r="E166" s="52"/>
      <c r="F166" s="52"/>
    </row>
    <row r="167" spans="1:6" ht="15">
      <c r="A167" s="39" t="s">
        <v>51</v>
      </c>
      <c r="B167" s="40" t="s">
        <v>91</v>
      </c>
      <c r="C167" s="37" t="s">
        <v>31</v>
      </c>
      <c r="D167" s="43">
        <v>30</v>
      </c>
      <c r="E167" s="54">
        <v>0</v>
      </c>
      <c r="F167" s="55">
        <f>PRODUCT(D167,E167)</f>
        <v>0</v>
      </c>
    </row>
    <row r="168" spans="1:6" ht="15">
      <c r="A168" s="30"/>
      <c r="B168" s="32" t="s">
        <v>85</v>
      </c>
      <c r="C168" s="31"/>
      <c r="D168" s="46"/>
      <c r="E168" s="52"/>
      <c r="F168" s="52"/>
    </row>
    <row r="169" spans="1:6" ht="15">
      <c r="A169" s="30"/>
      <c r="B169" s="32" t="s">
        <v>86</v>
      </c>
      <c r="C169" s="31"/>
      <c r="D169" s="46"/>
      <c r="E169" s="52"/>
      <c r="F169" s="52"/>
    </row>
    <row r="170" spans="1:6" ht="15">
      <c r="A170" s="30"/>
      <c r="B170" s="32" t="s">
        <v>75</v>
      </c>
      <c r="C170" s="31"/>
      <c r="D170" s="46"/>
      <c r="E170" s="52"/>
      <c r="F170" s="52"/>
    </row>
    <row r="171" spans="1:6" ht="15">
      <c r="A171" s="30"/>
      <c r="B171" s="32" t="s">
        <v>76</v>
      </c>
      <c r="C171" s="31"/>
      <c r="D171" s="46"/>
      <c r="E171" s="52"/>
      <c r="F171" s="52"/>
    </row>
    <row r="172" spans="1:6" ht="15">
      <c r="A172" s="30"/>
      <c r="B172" s="32" t="s">
        <v>77</v>
      </c>
      <c r="C172" s="31"/>
      <c r="D172" s="46"/>
      <c r="E172" s="52"/>
      <c r="F172" s="52"/>
    </row>
    <row r="173" spans="1:6" ht="15">
      <c r="A173" s="30"/>
      <c r="B173" s="34" t="s">
        <v>78</v>
      </c>
      <c r="C173" s="31"/>
      <c r="D173" s="46"/>
      <c r="E173" s="52"/>
      <c r="F173" s="52"/>
    </row>
    <row r="174" spans="1:6" ht="15">
      <c r="A174" s="39" t="s">
        <v>52</v>
      </c>
      <c r="B174" s="40" t="s">
        <v>92</v>
      </c>
      <c r="C174" s="37" t="s">
        <v>44</v>
      </c>
      <c r="D174" s="43">
        <v>4</v>
      </c>
      <c r="E174" s="54">
        <v>0</v>
      </c>
      <c r="F174" s="55">
        <f>PRODUCT(D174,E174)</f>
        <v>0</v>
      </c>
    </row>
    <row r="175" spans="1:6" ht="15">
      <c r="A175" s="30"/>
      <c r="B175" s="32" t="s">
        <v>85</v>
      </c>
      <c r="C175" s="31"/>
      <c r="D175" s="46"/>
      <c r="E175" s="52"/>
      <c r="F175" s="52"/>
    </row>
    <row r="176" spans="1:6" ht="15">
      <c r="A176" s="30"/>
      <c r="B176" s="32" t="s">
        <v>86</v>
      </c>
      <c r="C176" s="31"/>
      <c r="D176" s="46"/>
      <c r="E176" s="52"/>
      <c r="F176" s="52"/>
    </row>
    <row r="177" spans="1:6" ht="15">
      <c r="A177" s="30"/>
      <c r="B177" s="32" t="s">
        <v>75</v>
      </c>
      <c r="C177" s="31"/>
      <c r="D177" s="46"/>
      <c r="E177" s="52"/>
      <c r="F177" s="52"/>
    </row>
    <row r="178" spans="1:6" ht="15">
      <c r="A178" s="30"/>
      <c r="B178" s="32" t="s">
        <v>76</v>
      </c>
      <c r="C178" s="31"/>
      <c r="D178" s="46"/>
      <c r="E178" s="52"/>
      <c r="F178" s="52"/>
    </row>
    <row r="179" spans="1:6" ht="15">
      <c r="A179" s="30"/>
      <c r="B179" s="32" t="s">
        <v>77</v>
      </c>
      <c r="C179" s="31"/>
      <c r="D179" s="46"/>
      <c r="E179" s="52"/>
      <c r="F179" s="52"/>
    </row>
    <row r="180" spans="1:6" ht="15">
      <c r="A180" s="30"/>
      <c r="B180" s="34" t="s">
        <v>78</v>
      </c>
      <c r="C180" s="31"/>
      <c r="D180" s="46"/>
      <c r="E180" s="52"/>
      <c r="F180" s="52"/>
    </row>
    <row r="181" spans="1:6" ht="15">
      <c r="A181" s="39" t="s">
        <v>53</v>
      </c>
      <c r="B181" s="40" t="s">
        <v>93</v>
      </c>
      <c r="C181" s="37" t="s">
        <v>21</v>
      </c>
      <c r="D181" s="43">
        <v>1</v>
      </c>
      <c r="E181" s="54">
        <v>0</v>
      </c>
      <c r="F181" s="55">
        <f>PRODUCT(D181,E181)</f>
        <v>0</v>
      </c>
    </row>
    <row r="182" spans="1:6" ht="15">
      <c r="A182" s="30"/>
      <c r="B182" s="32" t="s">
        <v>85</v>
      </c>
      <c r="C182" s="31"/>
      <c r="D182" s="46"/>
      <c r="E182" s="52"/>
      <c r="F182" s="52"/>
    </row>
    <row r="183" spans="1:6" ht="15">
      <c r="A183" s="30"/>
      <c r="B183" s="32" t="s">
        <v>86</v>
      </c>
      <c r="C183" s="31"/>
      <c r="D183" s="46"/>
      <c r="E183" s="52"/>
      <c r="F183" s="52"/>
    </row>
    <row r="184" spans="1:6" ht="15">
      <c r="A184" s="30"/>
      <c r="B184" s="32" t="s">
        <v>75</v>
      </c>
      <c r="C184" s="31"/>
      <c r="D184" s="46"/>
      <c r="E184" s="52"/>
      <c r="F184" s="52"/>
    </row>
    <row r="185" spans="1:6" ht="15">
      <c r="A185" s="30"/>
      <c r="B185" s="32" t="s">
        <v>76</v>
      </c>
      <c r="C185" s="31"/>
      <c r="D185" s="46"/>
      <c r="E185" s="52"/>
      <c r="F185" s="52"/>
    </row>
    <row r="186" spans="1:6" ht="15">
      <c r="A186" s="30"/>
      <c r="B186" s="32" t="s">
        <v>77</v>
      </c>
      <c r="C186" s="31"/>
      <c r="D186" s="46"/>
      <c r="E186" s="52"/>
      <c r="F186" s="52"/>
    </row>
    <row r="187" spans="1:6" ht="15">
      <c r="A187" s="30"/>
      <c r="B187" s="34" t="s">
        <v>78</v>
      </c>
      <c r="C187" s="31"/>
      <c r="D187" s="46"/>
      <c r="E187" s="52"/>
      <c r="F187" s="52"/>
    </row>
    <row r="188" spans="1:6" ht="15">
      <c r="A188" s="39" t="s">
        <v>54</v>
      </c>
      <c r="B188" s="40" t="s">
        <v>94</v>
      </c>
      <c r="C188" s="37" t="s">
        <v>21</v>
      </c>
      <c r="D188" s="43">
        <v>1</v>
      </c>
      <c r="E188" s="54">
        <v>0</v>
      </c>
      <c r="F188" s="55">
        <f>PRODUCT(D188,E188)</f>
        <v>0</v>
      </c>
    </row>
    <row r="189" spans="1:6" ht="15">
      <c r="A189" s="30"/>
      <c r="B189" s="32" t="s">
        <v>85</v>
      </c>
      <c r="C189" s="31"/>
      <c r="D189" s="46"/>
      <c r="E189" s="52"/>
      <c r="F189" s="52"/>
    </row>
    <row r="190" spans="1:6" ht="15">
      <c r="A190" s="30"/>
      <c r="B190" s="32" t="s">
        <v>86</v>
      </c>
      <c r="C190" s="31"/>
      <c r="D190" s="46"/>
      <c r="E190" s="52"/>
      <c r="F190" s="52"/>
    </row>
    <row r="191" spans="1:6" ht="15">
      <c r="A191" s="30"/>
      <c r="B191" s="32" t="s">
        <v>75</v>
      </c>
      <c r="C191" s="31"/>
      <c r="D191" s="46"/>
      <c r="E191" s="52"/>
      <c r="F191" s="52"/>
    </row>
    <row r="192" spans="1:6" ht="15">
      <c r="A192" s="30"/>
      <c r="B192" s="32" t="s">
        <v>76</v>
      </c>
      <c r="C192" s="31"/>
      <c r="D192" s="46"/>
      <c r="E192" s="52"/>
      <c r="F192" s="52"/>
    </row>
    <row r="193" spans="1:6" ht="15">
      <c r="A193" s="30"/>
      <c r="B193" s="32" t="s">
        <v>77</v>
      </c>
      <c r="C193" s="31"/>
      <c r="D193" s="46"/>
      <c r="E193" s="52"/>
      <c r="F193" s="52"/>
    </row>
    <row r="194" spans="1:6" ht="15">
      <c r="A194" s="30"/>
      <c r="B194" s="34" t="s">
        <v>78</v>
      </c>
      <c r="C194" s="31"/>
      <c r="D194" s="46"/>
      <c r="E194" s="52"/>
      <c r="F194" s="52"/>
    </row>
    <row r="195" spans="1:6" ht="15">
      <c r="A195" s="39" t="s">
        <v>55</v>
      </c>
      <c r="B195" s="40" t="s">
        <v>95</v>
      </c>
      <c r="C195" s="37" t="s">
        <v>21</v>
      </c>
      <c r="D195" s="43">
        <v>1</v>
      </c>
      <c r="E195" s="54">
        <v>0</v>
      </c>
      <c r="F195" s="55">
        <f>PRODUCT(D195,E195)</f>
        <v>0</v>
      </c>
    </row>
    <row r="196" spans="1:6" ht="15">
      <c r="A196" s="30"/>
      <c r="B196" s="32" t="s">
        <v>85</v>
      </c>
      <c r="C196" s="31"/>
      <c r="D196" s="46"/>
      <c r="E196" s="52"/>
      <c r="F196" s="52"/>
    </row>
    <row r="197" spans="1:6" ht="15">
      <c r="A197" s="30"/>
      <c r="B197" s="32" t="s">
        <v>86</v>
      </c>
      <c r="C197" s="31"/>
      <c r="D197" s="46"/>
      <c r="E197" s="52"/>
      <c r="F197" s="52"/>
    </row>
    <row r="198" spans="1:6" ht="15">
      <c r="A198" s="30"/>
      <c r="B198" s="32" t="s">
        <v>75</v>
      </c>
      <c r="C198" s="31"/>
      <c r="D198" s="46"/>
      <c r="E198" s="52"/>
      <c r="F198" s="52"/>
    </row>
    <row r="199" spans="1:6" ht="15">
      <c r="A199" s="30"/>
      <c r="B199" s="32" t="s">
        <v>76</v>
      </c>
      <c r="C199" s="31"/>
      <c r="D199" s="46"/>
      <c r="E199" s="52"/>
      <c r="F199" s="52"/>
    </row>
    <row r="200" spans="1:6" ht="15">
      <c r="A200" s="30"/>
      <c r="B200" s="32" t="s">
        <v>77</v>
      </c>
      <c r="C200" s="31"/>
      <c r="D200" s="46"/>
      <c r="E200" s="52"/>
      <c r="F200" s="52"/>
    </row>
    <row r="201" spans="1:6" ht="15">
      <c r="A201" s="30"/>
      <c r="B201" s="34" t="s">
        <v>78</v>
      </c>
      <c r="C201" s="31"/>
      <c r="D201" s="46"/>
      <c r="E201" s="52"/>
      <c r="F201" s="52"/>
    </row>
    <row r="202" spans="1:6" ht="15">
      <c r="A202" s="39" t="s">
        <v>56</v>
      </c>
      <c r="B202" s="40" t="s">
        <v>96</v>
      </c>
      <c r="C202" s="37" t="s">
        <v>21</v>
      </c>
      <c r="D202" s="43">
        <v>1</v>
      </c>
      <c r="E202" s="54">
        <v>0</v>
      </c>
      <c r="F202" s="55">
        <f>PRODUCT(D202,E202)</f>
        <v>0</v>
      </c>
    </row>
    <row r="203" spans="1:6" ht="15">
      <c r="A203" s="30"/>
      <c r="B203" s="32" t="s">
        <v>85</v>
      </c>
      <c r="C203" s="31"/>
      <c r="D203" s="46"/>
      <c r="E203" s="52"/>
      <c r="F203" s="52"/>
    </row>
    <row r="204" spans="1:6" ht="15">
      <c r="A204" s="30"/>
      <c r="B204" s="32" t="s">
        <v>86</v>
      </c>
      <c r="C204" s="31"/>
      <c r="D204" s="46"/>
      <c r="E204" s="52"/>
      <c r="F204" s="52"/>
    </row>
    <row r="205" spans="1:6" ht="15">
      <c r="A205" s="30"/>
      <c r="B205" s="32" t="s">
        <v>75</v>
      </c>
      <c r="C205" s="31"/>
      <c r="D205" s="46"/>
      <c r="E205" s="52"/>
      <c r="F205" s="52"/>
    </row>
    <row r="206" spans="1:6" ht="15">
      <c r="A206" s="30"/>
      <c r="B206" s="32" t="s">
        <v>76</v>
      </c>
      <c r="C206" s="31"/>
      <c r="D206" s="46"/>
      <c r="E206" s="52"/>
      <c r="F206" s="52"/>
    </row>
    <row r="207" spans="1:6" ht="15">
      <c r="A207" s="30"/>
      <c r="B207" s="32" t="s">
        <v>77</v>
      </c>
      <c r="C207" s="31"/>
      <c r="D207" s="46"/>
      <c r="E207" s="52"/>
      <c r="F207" s="52"/>
    </row>
    <row r="208" spans="1:6" ht="15">
      <c r="A208" s="30"/>
      <c r="B208" s="34" t="s">
        <v>78</v>
      </c>
      <c r="C208" s="31"/>
      <c r="D208" s="46"/>
      <c r="E208" s="52"/>
      <c r="F208" s="52"/>
    </row>
    <row r="209" spans="1:6" ht="30">
      <c r="A209" s="39" t="s">
        <v>57</v>
      </c>
      <c r="B209" s="40" t="s">
        <v>97</v>
      </c>
      <c r="C209" s="37" t="s">
        <v>21</v>
      </c>
      <c r="D209" s="43">
        <v>1</v>
      </c>
      <c r="E209" s="54">
        <v>0</v>
      </c>
      <c r="F209" s="55">
        <f>PRODUCT(D209,E209)</f>
        <v>0</v>
      </c>
    </row>
    <row r="210" spans="1:6" ht="15">
      <c r="A210" s="30"/>
      <c r="B210" s="32" t="s">
        <v>85</v>
      </c>
      <c r="C210" s="31"/>
      <c r="D210" s="46"/>
      <c r="E210" s="52"/>
      <c r="F210" s="52"/>
    </row>
    <row r="211" spans="1:6" ht="15">
      <c r="A211" s="30"/>
      <c r="B211" s="32" t="s">
        <v>86</v>
      </c>
      <c r="C211" s="31"/>
      <c r="D211" s="46"/>
      <c r="E211" s="52"/>
      <c r="F211" s="52"/>
    </row>
    <row r="212" spans="1:6" ht="15">
      <c r="A212" s="30"/>
      <c r="B212" s="32" t="s">
        <v>75</v>
      </c>
      <c r="C212" s="31"/>
      <c r="D212" s="46"/>
      <c r="E212" s="52"/>
      <c r="F212" s="52"/>
    </row>
    <row r="213" spans="1:6" ht="15">
      <c r="A213" s="30"/>
      <c r="B213" s="32" t="s">
        <v>76</v>
      </c>
      <c r="C213" s="31"/>
      <c r="D213" s="46"/>
      <c r="E213" s="52"/>
      <c r="F213" s="52"/>
    </row>
    <row r="214" spans="1:6" ht="15">
      <c r="A214" s="30"/>
      <c r="B214" s="32" t="s">
        <v>77</v>
      </c>
      <c r="C214" s="31"/>
      <c r="D214" s="46"/>
      <c r="E214" s="52"/>
      <c r="F214" s="52"/>
    </row>
    <row r="215" spans="1:6" ht="15">
      <c r="A215" s="30"/>
      <c r="B215" s="34" t="s">
        <v>78</v>
      </c>
      <c r="C215" s="31"/>
      <c r="D215" s="46"/>
      <c r="E215" s="52"/>
      <c r="F215" s="52"/>
    </row>
    <row r="216" spans="1:6" ht="30">
      <c r="A216" s="38" t="s">
        <v>58</v>
      </c>
      <c r="B216" s="25" t="s">
        <v>59</v>
      </c>
      <c r="C216" s="26"/>
      <c r="D216" s="44"/>
      <c r="E216" s="56"/>
      <c r="F216" s="57">
        <f>SUM(F217:F217)</f>
        <v>0</v>
      </c>
    </row>
    <row r="217" spans="1:6" ht="15">
      <c r="A217" s="39" t="s">
        <v>60</v>
      </c>
      <c r="B217" s="40" t="s">
        <v>98</v>
      </c>
      <c r="C217" s="37" t="s">
        <v>21</v>
      </c>
      <c r="D217" s="43">
        <v>1</v>
      </c>
      <c r="E217" s="54">
        <v>0</v>
      </c>
      <c r="F217" s="55">
        <f>PRODUCT(D217,E217)</f>
        <v>0</v>
      </c>
    </row>
    <row r="218" spans="1:6" ht="15">
      <c r="A218" s="30"/>
      <c r="B218" s="32" t="s">
        <v>85</v>
      </c>
      <c r="C218" s="31"/>
      <c r="D218" s="46"/>
      <c r="E218" s="52"/>
      <c r="F218" s="52"/>
    </row>
    <row r="219" spans="1:6" ht="15">
      <c r="A219" s="30"/>
      <c r="B219" s="32" t="s">
        <v>99</v>
      </c>
      <c r="C219" s="31"/>
      <c r="D219" s="46"/>
      <c r="E219" s="52"/>
      <c r="F219" s="52"/>
    </row>
    <row r="220" spans="1:6" ht="15">
      <c r="A220" s="30"/>
      <c r="B220" s="32" t="s">
        <v>76</v>
      </c>
      <c r="C220" s="31"/>
      <c r="D220" s="46"/>
      <c r="E220" s="52"/>
      <c r="F220" s="52"/>
    </row>
    <row r="221" spans="1:6" ht="15">
      <c r="A221" s="30"/>
      <c r="B221" s="34" t="s">
        <v>78</v>
      </c>
      <c r="C221" s="31"/>
      <c r="D221" s="46"/>
      <c r="E221" s="52"/>
      <c r="F221" s="52"/>
    </row>
    <row r="222" spans="1:6" ht="15">
      <c r="A222" s="38" t="s">
        <v>61</v>
      </c>
      <c r="B222" s="25" t="s">
        <v>62</v>
      </c>
      <c r="C222" s="26"/>
      <c r="D222" s="44"/>
      <c r="E222" s="56"/>
      <c r="F222" s="57">
        <f>SUM(F223:F227)</f>
        <v>0</v>
      </c>
    </row>
    <row r="223" spans="1:6" ht="15">
      <c r="A223" s="39" t="s">
        <v>63</v>
      </c>
      <c r="B223" s="40" t="s">
        <v>100</v>
      </c>
      <c r="C223" s="37" t="s">
        <v>21</v>
      </c>
      <c r="D223" s="43">
        <v>1</v>
      </c>
      <c r="E223" s="54">
        <v>0</v>
      </c>
      <c r="F223" s="55">
        <f>PRODUCT(D223,E223)</f>
        <v>0</v>
      </c>
    </row>
    <row r="224" spans="1:6" ht="15">
      <c r="A224" s="30"/>
      <c r="B224" s="32" t="s">
        <v>101</v>
      </c>
      <c r="C224" s="31"/>
      <c r="D224" s="46"/>
      <c r="E224" s="52"/>
      <c r="F224" s="52"/>
    </row>
    <row r="225" spans="1:6" ht="15">
      <c r="A225" s="30"/>
      <c r="B225" s="32" t="s">
        <v>102</v>
      </c>
      <c r="C225" s="31"/>
      <c r="D225" s="46"/>
      <c r="E225" s="52"/>
      <c r="F225" s="52"/>
    </row>
    <row r="226" spans="1:6" ht="15">
      <c r="A226" s="30"/>
      <c r="B226" s="32" t="s">
        <v>103</v>
      </c>
      <c r="C226" s="31"/>
      <c r="D226" s="46"/>
      <c r="E226" s="52"/>
      <c r="F226" s="52"/>
    </row>
    <row r="227" spans="1:6" ht="15.75" thickBot="1">
      <c r="A227" s="39" t="s">
        <v>64</v>
      </c>
      <c r="B227" s="40" t="s">
        <v>65</v>
      </c>
      <c r="C227" s="37" t="s">
        <v>66</v>
      </c>
      <c r="D227" s="43">
        <v>3</v>
      </c>
      <c r="E227" s="54">
        <v>0</v>
      </c>
      <c r="F227" s="55">
        <f>PRODUCT(D227,E227)</f>
        <v>0</v>
      </c>
    </row>
    <row r="228" spans="1:6" ht="17.25" thickBot="1" thickTop="1">
      <c r="A228" s="128" t="s">
        <v>67</v>
      </c>
      <c r="B228" s="128"/>
      <c r="C228" s="128"/>
      <c r="D228" s="128"/>
      <c r="E228" s="128"/>
      <c r="F228" s="100">
        <f>F4+F39+F82+F216+F222</f>
        <v>0</v>
      </c>
    </row>
    <row r="229" spans="1:6" ht="16.5" thickTop="1">
      <c r="A229" s="129" t="s">
        <v>68</v>
      </c>
      <c r="B229" s="129"/>
      <c r="C229" s="129"/>
      <c r="D229" s="129"/>
      <c r="E229" s="129"/>
      <c r="F229" s="47">
        <f>SUM(F228)</f>
        <v>0</v>
      </c>
    </row>
    <row r="230" spans="1:6" ht="15.75">
      <c r="A230" s="129" t="s">
        <v>69</v>
      </c>
      <c r="B230" s="129"/>
      <c r="C230" s="129"/>
      <c r="D230" s="129"/>
      <c r="E230" s="129"/>
      <c r="F230" s="47">
        <f>PRODUCT(F229,15%)</f>
        <v>0</v>
      </c>
    </row>
    <row r="231" spans="1:6" ht="15.75">
      <c r="A231" s="129" t="s">
        <v>70</v>
      </c>
      <c r="B231" s="129"/>
      <c r="C231" s="129"/>
      <c r="D231" s="129"/>
      <c r="E231" s="129"/>
      <c r="F231" s="47">
        <f>SUM(F229:F230)</f>
        <v>0</v>
      </c>
    </row>
  </sheetData>
  <sheetProtection selectLockedCells="1" selectUnlockedCells="1"/>
  <mergeCells count="5">
    <mergeCell ref="A2:F2"/>
    <mergeCell ref="A228:E228"/>
    <mergeCell ref="A229:E229"/>
    <mergeCell ref="A230:E230"/>
    <mergeCell ref="A231:E231"/>
  </mergeCells>
  <printOptions horizontalCentered="1"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 Balaryn</dc:creator>
  <cp:keywords/>
  <dc:description/>
  <cp:lastModifiedBy>Bohumil Pobořil</cp:lastModifiedBy>
  <cp:lastPrinted>2019-04-10T14:00:33Z</cp:lastPrinted>
  <dcterms:created xsi:type="dcterms:W3CDTF">2019-04-10T13:12:08Z</dcterms:created>
  <dcterms:modified xsi:type="dcterms:W3CDTF">2019-04-11T07:09:19Z</dcterms:modified>
  <cp:category/>
  <cp:version/>
  <cp:contentType/>
  <cp:contentStatus/>
</cp:coreProperties>
</file>