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list 1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<sst xmlns="http://schemas.openxmlformats.org/spreadsheetml/2006/main" count="49" uniqueCount="49">
  <si>
    <t>Za zakázku celkem v Kč (bez DPH, DPH, s DPH) se slevou 10%</t>
  </si>
  <si>
    <t>ZŠ Jubilejní, Nový Jičín - cenová nabídka</t>
  </si>
  <si>
    <t>pol.</t>
  </si>
  <si>
    <t>název položky</t>
  </si>
  <si>
    <r>
      <t>ks/ bm/ m</t>
    </r>
    <r>
      <rPr>
        <vertAlign val="superscript"/>
        <sz val="10"/>
        <rFont val="Times New Roman CE"/>
        <family val="1"/>
      </rPr>
      <t>2</t>
    </r>
  </si>
  <si>
    <t>cena za ks v Kč bez DPH</t>
  </si>
  <si>
    <t>DPH za ks v Kč</t>
  </si>
  <si>
    <t>cena za ks v Kč včetně DPH</t>
  </si>
  <si>
    <t>cena za pol. celkem v Kč bez DPH</t>
  </si>
  <si>
    <t>DPH za polož. celkem</t>
  </si>
  <si>
    <t>cena za položku celkem včetně DPH</t>
  </si>
  <si>
    <t>Dodávka nábytku</t>
  </si>
  <si>
    <t>1.1.</t>
  </si>
  <si>
    <r>
      <t>učitelská katedra tvaru "L" -</t>
    </r>
    <r>
      <rPr>
        <sz val="10"/>
        <rFont val="Times New Roman CE"/>
        <family val="1"/>
      </rPr>
      <t xml:space="preserve"> rozměr 190/65*60/108*75 cm, vlevo čtyřšuplíková skříňka s uzamykatelným hormín šuplíkem a  nikou, vpravo box pro PC, provedení LTD tl.18 mm s ABS hranou, pracovní deska min.tl.25 mm s ABS hranou, průchodka v pracovní desce</t>
    </r>
  </si>
  <si>
    <t>1.2.</t>
  </si>
  <si>
    <r>
      <t xml:space="preserve">skříňka pro audio přístroje, uzamykatelná - </t>
    </r>
    <r>
      <rPr>
        <sz val="10"/>
        <rFont val="Times New Roman CE"/>
        <family val="1"/>
      </rPr>
      <t>rozměr 55*65*75 cm, 3 výsuvné police, provedení LTD tl.18 mm s ABS hranou, horní deska naložená tl.25 mm s ABS hranou, zámek, pevná záda s 2ks větracích mřížek pro dostatečné odvětrání audio přístrojů</t>
    </r>
  </si>
  <si>
    <t>1.3.</t>
  </si>
  <si>
    <t>1.4.</t>
  </si>
  <si>
    <t>1.5.</t>
  </si>
  <si>
    <t>1.6.</t>
  </si>
  <si>
    <t>1.7.</t>
  </si>
  <si>
    <t>1.8.</t>
  </si>
  <si>
    <t>1.9.</t>
  </si>
  <si>
    <r>
      <t>skříň na mapy</t>
    </r>
    <r>
      <rPr>
        <sz val="10"/>
        <rFont val="Times New Roman CE"/>
        <family val="1"/>
      </rPr>
      <t xml:space="preserve"> - rozměr 80*40*230 cm, ve skříni vložený drátěný rastr pro uložení map s povrchovou úpravou žárový komaxit, provedení LTD tl.18 mm s ABS hranou, spoje kolíkové lepené, kovové rektifikační patky seřiditelné z vnitřního prostoru, úchytky kovové - satin chrom</t>
    </r>
  </si>
  <si>
    <t>1.10.</t>
  </si>
  <si>
    <t>1.11.</t>
  </si>
  <si>
    <t>1.12.</t>
  </si>
  <si>
    <t>1.13.</t>
  </si>
  <si>
    <r>
      <t xml:space="preserve">zastiňovací rolety volně visící 2 ks - </t>
    </r>
    <r>
      <rPr>
        <sz val="10"/>
        <rFont val="Times New Roman"/>
        <family val="1"/>
      </rPr>
      <t>vč. motoru, s dálkovým ovládáním, montáž pomocí konzol do stropu, rozměr stavebního otvoru cca 2x š440xv240 cm, vč. montáže, nutné zaměření na místě</t>
    </r>
  </si>
  <si>
    <t>Dodávka nábytku celkem</t>
  </si>
  <si>
    <t>Ostatní náklady</t>
  </si>
  <si>
    <t>2.1.</t>
  </si>
  <si>
    <t>roznos, ustavení  a montáž nábytku</t>
  </si>
  <si>
    <t>2.2.</t>
  </si>
  <si>
    <t>doprava</t>
  </si>
  <si>
    <t xml:space="preserve">   Ostatní náklady celkem</t>
  </si>
  <si>
    <t xml:space="preserve">  Za zakázku celkem v Kč (bez DPH, DPH 21%, s DPH) </t>
  </si>
  <si>
    <r>
      <t>interaktivní tabule</t>
    </r>
    <r>
      <rPr>
        <sz val="10"/>
        <rFont val="Times New Roman CE"/>
        <family val="1"/>
      </rPr>
      <t xml:space="preserve"> na pylonovém zvedacím mechanismu, vč.dataprojektoru a ozvučení, vč.montážního materiálu a instalace, ovládání tabule dotykem s možností psaní současně dotykem a popisovačem (bezbateriovým perem) nebo libovolným vhodným předmětem (např. štětcem). Použitá snímací technologie nesmí vyžadovat výhradní použití speciálních technických pomůcek (per) pro ovládání tabule. Současná práce min. 4 osob na tabuli, multidotyk, gesta.  Formát velikosti obrazu interaktivní tabule v poměru 16:10 Minimální velikost úhlopříčky interaktivní tabule 215 cm. Součástí tabule je aktivní nástrojová lišta s min. 2-mi barevnými bezbateriovými popisovači a houbou s možností volby min 4 barev. Záruka na interaktivní tabuli min. 60 měsíců, aktivní stereo ozvučení, min. výkon 2x20W, parametry dataprojektoru - nativní rozlišení WXGA (1280x800 bodů), Podporované rozlišení: min. 1920x1080 bodů 3xLCD technologie zobrazení, Světelný výkon: min. 3500 ANSI lm, Ultrakrátká projekční vzdálenost, součástí je nástěnný držák Kontrast: min. 2500:1, Vstupy: min. 1xHDMI, 1xDSub (VGA). Zámek klávesnic</t>
    </r>
  </si>
  <si>
    <r>
      <t>skříň vysoká se spodními plnými dvířky a horními skleněnými,</t>
    </r>
    <r>
      <rPr>
        <sz val="10"/>
        <rFont val="Times New Roman CE"/>
        <family val="1"/>
      </rPr>
      <t xml:space="preserve"> - rozměr 80*40*180cm, provedení LTD tl.18 mm s ABS hranou, spoje kolíkové lepené, kovové rektifikační patky seřiditelné z vnitřního prostoru, úchytky kovové - satin chrom, </t>
    </r>
    <r>
      <rPr>
        <b/>
        <sz val="10"/>
        <rFont val="Times New Roman CE"/>
        <family val="1"/>
      </rPr>
      <t>bezpečnostní sklo (kalené)</t>
    </r>
  </si>
  <si>
    <r>
      <t>skříň vysoká policová s plnými dvířky</t>
    </r>
    <r>
      <rPr>
        <sz val="10"/>
        <rFont val="Times New Roman CE"/>
        <family val="1"/>
      </rPr>
      <t>, - rozměr 80*40*180cm, 4 police, provedení LTD tl.18 mm s ABS hranou, spoje kolíkové lepené, kovové rektifikační patky seřiditelné z vnitřního prostoru, úchytky kovové - satin chrom</t>
    </r>
  </si>
  <si>
    <r>
      <t>žákovská židle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výškově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stavitelná</t>
    </r>
    <r>
      <rPr>
        <sz val="10"/>
        <rFont val="Times New Roman CE"/>
        <family val="1"/>
      </rPr>
      <t>,kovový rám trubka pr. 28 a 32 mm v barvě RAL, nohy jsou opatřeny plastovými objímkami pro krytí nastavovacích imbusových šroubů a plastovými návleky zabraňujícím poškození podlahy, sedák a opěrák tvarovaná buková 7 vrstvá překližka, vel. č. 5-6 (43-46 cm), splňuje podmínky ČSN EN 1729</t>
    </r>
  </si>
  <si>
    <r>
      <t>lavice žákovská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2místná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výškově stavitelná</t>
    </r>
    <r>
      <rPr>
        <sz val="10"/>
        <rFont val="Times New Roman CE"/>
        <family val="1"/>
      </rPr>
      <t xml:space="preserve">  s odkl. koši pozinkovanými, rozměr 130*50*71-82cm, rám trubka pr. 28 a 32 mm v barvě RAL,  háčky pro zavěšení tašek – nosnost 50kg, nohy jsou opatřeny plastovými objímkami pro krytí nastavovacích imbusových šroubů a plastovými návleky zabraňujícími poškození podlahy s rektifikací, pracovní deska LTD buk rustik tl. 22 mm s oblými rohy a ABS hranou, vel. č. 5-7, splňuje podmínky ČSN EN 1729</t>
    </r>
  </si>
  <si>
    <r>
      <t xml:space="preserve">šálová židle otočná s kolečky  – na plyn. pístu, kovový nosný kříž s kolečky, celopřekližková ergonomická skořepina, </t>
    </r>
    <r>
      <rPr>
        <b/>
        <sz val="10"/>
        <rFont val="Times New Roman CE"/>
        <family val="1"/>
      </rPr>
      <t>čalouněný sedák a opěrák</t>
    </r>
    <r>
      <rPr>
        <sz val="10"/>
        <rFont val="Times New Roman CE"/>
        <family val="1"/>
      </rPr>
      <t>, velikost č. 6</t>
    </r>
  </si>
  <si>
    <r>
      <t>výstavní skříň vysoká se spodními plnými dvířky a horními skleněnými</t>
    </r>
    <r>
      <rPr>
        <sz val="10"/>
        <rFont val="Times New Roman CE"/>
        <family val="1"/>
      </rPr>
      <t xml:space="preserve"> - rozměr 80*40*180cm, 2 horní police se zarážkou s možností naklopení pro vystavení časopisů a knih, výškově přestavitelné, provedení LTD tl.18 mm s ABS hranou, spoje kolíkové lepené, kovové rektifikační patky seřiditelné z vnitřního prostoru, úchytky kovové - satin chrom, </t>
    </r>
    <r>
      <rPr>
        <b/>
        <sz val="10"/>
        <rFont val="Times New Roman CE"/>
        <family val="1"/>
      </rPr>
      <t>bezpečnostní sklo (kalené)</t>
    </r>
  </si>
  <si>
    <r>
      <t xml:space="preserve">vizualizér -  </t>
    </r>
    <r>
      <rPr>
        <sz val="10"/>
        <rFont val="Times New Roman"/>
        <family val="1"/>
      </rPr>
      <t>rozlišení Full HD1080p (1920 x 1080), zoom 240x celkový (16x optický zoom + 15x digitální zoom), 30 snímků za sek., oblast snímání - větší než A4 portrét, int. paměť: 240 obrázků (max.), ext. paměť: SDHC (32GB max.), USB flash drive (64GB), vestavěný mikrofon, mini USB, USB port, VGA, HDMI, RS-232 port</t>
    </r>
  </si>
  <si>
    <t>Zpracoval:</t>
  </si>
  <si>
    <t>Dne:</t>
  </si>
  <si>
    <t>Učebna zeměpisu - minimální požadavky</t>
  </si>
  <si>
    <r>
      <t>pojízdný držák map</t>
    </r>
    <r>
      <rPr>
        <sz val="10"/>
        <rFont val="Times New Roman CE"/>
        <family val="1"/>
      </rPr>
      <t xml:space="preserve"> - pro umístění min. 30 ks map, rozměry min. 90x60x80 cm ((š.x hl.x v.), dle platných ČSN
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</si>
</sst>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</numFmts>
  <fonts count="5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i/>
      <sz val="13"/>
      <name val="Times New Roman CE"/>
      <family val="1"/>
    </font>
    <font>
      <b/>
      <u val="double"/>
      <sz val="10"/>
      <name val="Times New Roman CE"/>
      <family val="1"/>
    </font>
    <font>
      <b/>
      <i/>
      <sz val="18"/>
      <name val="Times New Roman CE"/>
      <family val="1"/>
    </font>
    <font>
      <b/>
      <i/>
      <sz val="14"/>
      <name val="Times New Roman CE"/>
      <family val="1"/>
    </font>
    <font>
      <vertAlign val="superscript"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u val="single"/>
      <sz val="11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left"/>
    </xf>
    <xf numFmtId="0" fontId="9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justify" vertical="top" wrapText="1"/>
    </xf>
    <xf numFmtId="4" fontId="2" fillId="0" borderId="25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justify" vertical="top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24" xfId="0" applyFont="1" applyBorder="1" applyAlignment="1">
      <alignment horizontal="left"/>
    </xf>
    <xf numFmtId="0" fontId="9" fillId="0" borderId="25" xfId="0" applyFont="1" applyBorder="1" applyAlignment="1">
      <alignment horizontal="justify" vertical="top"/>
    </xf>
    <xf numFmtId="0" fontId="2" fillId="0" borderId="25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4" fillId="0" borderId="25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justify" vertical="top" wrapText="1"/>
    </xf>
    <xf numFmtId="4" fontId="2" fillId="0" borderId="25" xfId="0" applyNumberFormat="1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3">
      <selection activeCell="E16" sqref="E16"/>
    </sheetView>
  </sheetViews>
  <sheetFormatPr defaultColWidth="9.125" defaultRowHeight="12.75"/>
  <cols>
    <col min="1" max="1" width="4.50390625" style="1" customWidth="1"/>
    <col min="2" max="2" width="43.875" style="2" customWidth="1"/>
    <col min="3" max="3" width="3.50390625" style="1" customWidth="1"/>
    <col min="4" max="4" width="9.625" style="3" customWidth="1"/>
    <col min="5" max="5" width="9.375" style="4" customWidth="1"/>
    <col min="6" max="6" width="9.625" style="4" customWidth="1"/>
    <col min="7" max="7" width="12.50390625" style="4" customWidth="1"/>
    <col min="8" max="8" width="11.00390625" style="4" customWidth="1"/>
    <col min="9" max="9" width="12.375" style="4" customWidth="1"/>
    <col min="10" max="10" width="2.50390625" style="5" customWidth="1"/>
    <col min="11" max="11" width="7.625" style="5" customWidth="1"/>
    <col min="12" max="12" width="8.125" style="5" customWidth="1"/>
    <col min="13" max="13" width="9.00390625" style="5" customWidth="1"/>
    <col min="14" max="14" width="8.125" style="5" customWidth="1"/>
    <col min="15" max="16" width="8.50390625" style="5" customWidth="1"/>
    <col min="17" max="16384" width="9.125" style="5" customWidth="1"/>
  </cols>
  <sheetData>
    <row r="1" spans="1:9" ht="12.75" customHeight="1" hidden="1">
      <c r="A1" s="6"/>
      <c r="B1" s="7"/>
      <c r="C1" s="8"/>
      <c r="D1" s="9"/>
      <c r="E1" s="10"/>
      <c r="F1" s="10"/>
      <c r="G1" s="10"/>
      <c r="H1" s="10"/>
      <c r="I1" s="11"/>
    </row>
    <row r="2" spans="1:9" ht="12.75" customHeight="1" hidden="1">
      <c r="A2" s="12" t="s">
        <v>0</v>
      </c>
      <c r="B2" s="13"/>
      <c r="C2" s="14"/>
      <c r="D2" s="15"/>
      <c r="E2" s="16"/>
      <c r="F2" s="17"/>
      <c r="G2" s="18" t="e">
        <f>SUM(#REF!)*0.9</f>
        <v>#REF!</v>
      </c>
      <c r="H2" s="18" t="e">
        <f>SUM(#REF!)*0.9</f>
        <v>#REF!</v>
      </c>
      <c r="I2" s="19" t="e">
        <f>SUM(#REF!)*0.9</f>
        <v>#REF!</v>
      </c>
    </row>
    <row r="3" spans="1:9" ht="35.25" customHeight="1">
      <c r="A3" s="20"/>
      <c r="B3" s="21"/>
      <c r="C3" s="22"/>
      <c r="D3" s="23"/>
      <c r="E3" s="24"/>
      <c r="F3" s="25"/>
      <c r="G3" s="26"/>
      <c r="H3" s="26"/>
      <c r="I3" s="26"/>
    </row>
    <row r="4" spans="2:10" ht="35.25" customHeight="1">
      <c r="B4" s="81" t="s">
        <v>1</v>
      </c>
      <c r="C4" s="81"/>
      <c r="D4" s="81"/>
      <c r="E4" s="81"/>
      <c r="F4" s="81"/>
      <c r="G4" s="81"/>
      <c r="H4" s="81"/>
      <c r="I4" s="81"/>
      <c r="J4" s="81"/>
    </row>
    <row r="5" ht="20.25" customHeight="1">
      <c r="B5" s="27" t="s">
        <v>47</v>
      </c>
    </row>
    <row r="6" spans="1:9" ht="56.25" customHeight="1">
      <c r="A6" s="28" t="s">
        <v>2</v>
      </c>
      <c r="B6" s="29" t="s">
        <v>3</v>
      </c>
      <c r="C6" s="30" t="s">
        <v>4</v>
      </c>
      <c r="D6" s="31" t="s">
        <v>5</v>
      </c>
      <c r="E6" s="30" t="s">
        <v>6</v>
      </c>
      <c r="F6" s="31" t="s">
        <v>7</v>
      </c>
      <c r="G6" s="32" t="s">
        <v>8</v>
      </c>
      <c r="H6" s="33" t="s">
        <v>9</v>
      </c>
      <c r="I6" s="34" t="s">
        <v>10</v>
      </c>
    </row>
    <row r="7" spans="1:9" ht="15">
      <c r="A7" s="35"/>
      <c r="B7" s="36" t="s">
        <v>11</v>
      </c>
      <c r="C7" s="37"/>
      <c r="D7" s="38"/>
      <c r="E7" s="39"/>
      <c r="F7" s="39"/>
      <c r="G7" s="39"/>
      <c r="H7" s="39"/>
      <c r="I7" s="40"/>
    </row>
    <row r="8" spans="1:17" ht="82.5" customHeight="1">
      <c r="A8" s="41" t="s">
        <v>12</v>
      </c>
      <c r="B8" s="42" t="s">
        <v>13</v>
      </c>
      <c r="C8" s="43">
        <v>1</v>
      </c>
      <c r="D8" s="44">
        <v>0</v>
      </c>
      <c r="E8" s="44">
        <f aca="true" t="shared" si="0" ref="E8:E18">F8-D8</f>
        <v>0</v>
      </c>
      <c r="F8" s="44">
        <f aca="true" t="shared" si="1" ref="F8:F18">D8*1.21</f>
        <v>0</v>
      </c>
      <c r="G8" s="44">
        <f aca="true" t="shared" si="2" ref="G8:G18">C8*D8</f>
        <v>0</v>
      </c>
      <c r="H8" s="44">
        <f aca="true" t="shared" si="3" ref="H8:H18">C8*E8</f>
        <v>0</v>
      </c>
      <c r="I8" s="45">
        <f aca="true" t="shared" si="4" ref="I8:I18">C8*F8</f>
        <v>0</v>
      </c>
      <c r="K8" s="46"/>
      <c r="L8" s="25"/>
      <c r="M8" s="47"/>
      <c r="N8" s="46"/>
      <c r="O8" s="23"/>
      <c r="P8" s="23"/>
      <c r="Q8" s="25"/>
    </row>
    <row r="9" spans="1:17" ht="84" customHeight="1">
      <c r="A9" s="41" t="s">
        <v>14</v>
      </c>
      <c r="B9" s="42" t="s">
        <v>15</v>
      </c>
      <c r="C9" s="43">
        <v>1</v>
      </c>
      <c r="D9" s="44">
        <v>0</v>
      </c>
      <c r="E9" s="44">
        <f>F9-D9</f>
        <v>0</v>
      </c>
      <c r="F9" s="44">
        <f>D9*1.21</f>
        <v>0</v>
      </c>
      <c r="G9" s="44">
        <f>C9*D9</f>
        <v>0</v>
      </c>
      <c r="H9" s="44">
        <f>C9*E9</f>
        <v>0</v>
      </c>
      <c r="I9" s="45">
        <f>C9*F9</f>
        <v>0</v>
      </c>
      <c r="K9" s="46"/>
      <c r="L9" s="25"/>
      <c r="M9" s="47"/>
      <c r="N9" s="46"/>
      <c r="O9" s="23"/>
      <c r="P9" s="23"/>
      <c r="Q9" s="25"/>
    </row>
    <row r="10" spans="1:17" ht="59.25" customHeight="1">
      <c r="A10" s="41" t="s">
        <v>16</v>
      </c>
      <c r="B10" s="48" t="s">
        <v>42</v>
      </c>
      <c r="C10" s="43">
        <v>1</v>
      </c>
      <c r="D10" s="44">
        <v>0</v>
      </c>
      <c r="E10" s="44">
        <f t="shared" si="0"/>
        <v>0</v>
      </c>
      <c r="F10" s="44">
        <f t="shared" si="1"/>
        <v>0</v>
      </c>
      <c r="G10" s="44">
        <f t="shared" si="2"/>
        <v>0</v>
      </c>
      <c r="H10" s="44">
        <f t="shared" si="3"/>
        <v>0</v>
      </c>
      <c r="I10" s="45">
        <f t="shared" si="4"/>
        <v>0</v>
      </c>
      <c r="K10" s="46"/>
      <c r="L10" s="25"/>
      <c r="M10" s="47"/>
      <c r="N10" s="46"/>
      <c r="O10" s="23"/>
      <c r="P10" s="23"/>
      <c r="Q10" s="25"/>
    </row>
    <row r="11" spans="1:17" ht="144" customHeight="1">
      <c r="A11" s="41" t="s">
        <v>17</v>
      </c>
      <c r="B11" s="42" t="s">
        <v>41</v>
      </c>
      <c r="C11" s="43">
        <v>18</v>
      </c>
      <c r="D11" s="44">
        <v>0</v>
      </c>
      <c r="E11" s="44">
        <f t="shared" si="0"/>
        <v>0</v>
      </c>
      <c r="F11" s="44">
        <f t="shared" si="1"/>
        <v>0</v>
      </c>
      <c r="G11" s="44">
        <f t="shared" si="2"/>
        <v>0</v>
      </c>
      <c r="H11" s="44">
        <f t="shared" si="3"/>
        <v>0</v>
      </c>
      <c r="I11" s="45">
        <f t="shared" si="4"/>
        <v>0</v>
      </c>
      <c r="K11" s="46"/>
      <c r="L11" s="25"/>
      <c r="M11" s="47"/>
      <c r="N11" s="46"/>
      <c r="O11" s="23"/>
      <c r="P11" s="23"/>
      <c r="Q11" s="25"/>
    </row>
    <row r="12" spans="1:17" ht="105" customHeight="1">
      <c r="A12" s="41" t="s">
        <v>18</v>
      </c>
      <c r="B12" s="42" t="s">
        <v>40</v>
      </c>
      <c r="C12" s="43">
        <v>36</v>
      </c>
      <c r="D12" s="44">
        <v>0</v>
      </c>
      <c r="E12" s="44">
        <f t="shared" si="0"/>
        <v>0</v>
      </c>
      <c r="F12" s="44">
        <f t="shared" si="1"/>
        <v>0</v>
      </c>
      <c r="G12" s="44">
        <f t="shared" si="2"/>
        <v>0</v>
      </c>
      <c r="H12" s="44">
        <f t="shared" si="3"/>
        <v>0</v>
      </c>
      <c r="I12" s="45">
        <f t="shared" si="4"/>
        <v>0</v>
      </c>
      <c r="K12" s="46"/>
      <c r="L12" s="25"/>
      <c r="M12" s="47"/>
      <c r="N12" s="46"/>
      <c r="O12" s="23"/>
      <c r="P12" s="23"/>
      <c r="Q12" s="25"/>
    </row>
    <row r="13" spans="1:17" ht="78.75" customHeight="1">
      <c r="A13" s="41" t="s">
        <v>19</v>
      </c>
      <c r="B13" s="42" t="s">
        <v>39</v>
      </c>
      <c r="C13" s="43">
        <v>3</v>
      </c>
      <c r="D13" s="44">
        <v>0</v>
      </c>
      <c r="E13" s="44">
        <f t="shared" si="0"/>
        <v>0</v>
      </c>
      <c r="F13" s="44">
        <f t="shared" si="1"/>
        <v>0</v>
      </c>
      <c r="G13" s="44">
        <f t="shared" si="2"/>
        <v>0</v>
      </c>
      <c r="H13" s="44">
        <f t="shared" si="3"/>
        <v>0</v>
      </c>
      <c r="I13" s="45">
        <f t="shared" si="4"/>
        <v>0</v>
      </c>
      <c r="K13" s="46"/>
      <c r="L13" s="25"/>
      <c r="M13" s="47"/>
      <c r="N13" s="46"/>
      <c r="O13" s="23"/>
      <c r="P13" s="23"/>
      <c r="Q13" s="25"/>
    </row>
    <row r="14" spans="1:17" ht="94.5" customHeight="1">
      <c r="A14" s="41" t="s">
        <v>20</v>
      </c>
      <c r="B14" s="42" t="s">
        <v>38</v>
      </c>
      <c r="C14" s="43">
        <v>2</v>
      </c>
      <c r="D14" s="44">
        <v>0</v>
      </c>
      <c r="E14" s="44">
        <f>F14-D14</f>
        <v>0</v>
      </c>
      <c r="F14" s="49">
        <f>D14*1.21</f>
        <v>0</v>
      </c>
      <c r="G14" s="44">
        <f>C14*D14</f>
        <v>0</v>
      </c>
      <c r="H14" s="44">
        <f>C14*E14</f>
        <v>0</v>
      </c>
      <c r="I14" s="45">
        <f>C14*F14</f>
        <v>0</v>
      </c>
      <c r="K14" s="46"/>
      <c r="L14" s="25"/>
      <c r="M14" s="47"/>
      <c r="N14" s="46"/>
      <c r="O14" s="23"/>
      <c r="P14" s="23"/>
      <c r="Q14" s="25"/>
    </row>
    <row r="15" spans="1:17" ht="123.75" customHeight="1">
      <c r="A15" s="41" t="s">
        <v>21</v>
      </c>
      <c r="B15" s="42" t="s">
        <v>43</v>
      </c>
      <c r="C15" s="43">
        <v>1</v>
      </c>
      <c r="D15" s="44">
        <v>0</v>
      </c>
      <c r="E15" s="44">
        <f>F15-D15</f>
        <v>0</v>
      </c>
      <c r="F15" s="49">
        <f>D15*1.21</f>
        <v>0</v>
      </c>
      <c r="G15" s="44">
        <f>C15*D15</f>
        <v>0</v>
      </c>
      <c r="H15" s="44">
        <f>C15*E15</f>
        <v>0</v>
      </c>
      <c r="I15" s="45">
        <f>C15*F15</f>
        <v>0</v>
      </c>
      <c r="K15" s="46"/>
      <c r="L15" s="25"/>
      <c r="M15" s="47"/>
      <c r="N15" s="46"/>
      <c r="O15" s="23"/>
      <c r="P15" s="23"/>
      <c r="Q15" s="25"/>
    </row>
    <row r="16" spans="1:17" ht="92.25" customHeight="1">
      <c r="A16" s="41" t="s">
        <v>22</v>
      </c>
      <c r="B16" s="42" t="s">
        <v>23</v>
      </c>
      <c r="C16" s="43">
        <v>1</v>
      </c>
      <c r="D16" s="44">
        <v>0</v>
      </c>
      <c r="E16" s="44">
        <f>F16-D16</f>
        <v>0</v>
      </c>
      <c r="F16" s="49">
        <f>D16*1.21</f>
        <v>0</v>
      </c>
      <c r="G16" s="44">
        <f>C16*D16</f>
        <v>0</v>
      </c>
      <c r="H16" s="44">
        <f>C16*E16</f>
        <v>0</v>
      </c>
      <c r="I16" s="45">
        <f>C16*F16</f>
        <v>0</v>
      </c>
      <c r="K16" s="46"/>
      <c r="L16" s="25"/>
      <c r="M16" s="47"/>
      <c r="N16" s="46"/>
      <c r="O16" s="23"/>
      <c r="P16" s="23"/>
      <c r="Q16" s="25"/>
    </row>
    <row r="17" spans="1:17" ht="48" customHeight="1">
      <c r="A17" s="41" t="s">
        <v>24</v>
      </c>
      <c r="B17" s="42" t="s">
        <v>48</v>
      </c>
      <c r="C17" s="43">
        <v>1</v>
      </c>
      <c r="D17" s="44">
        <v>0</v>
      </c>
      <c r="E17" s="44">
        <f>F17-D17</f>
        <v>0</v>
      </c>
      <c r="F17" s="49">
        <f>D17*1.21</f>
        <v>0</v>
      </c>
      <c r="G17" s="44">
        <f>C17*D17</f>
        <v>0</v>
      </c>
      <c r="H17" s="44">
        <f>C17*E17</f>
        <v>0</v>
      </c>
      <c r="I17" s="45">
        <f>C17*F17</f>
        <v>0</v>
      </c>
      <c r="K17" s="46"/>
      <c r="L17" s="25"/>
      <c r="M17" s="47"/>
      <c r="N17" s="46"/>
      <c r="O17" s="23"/>
      <c r="P17" s="23"/>
      <c r="Q17" s="25"/>
    </row>
    <row r="18" spans="1:17" ht="331.5" customHeight="1">
      <c r="A18" s="41" t="s">
        <v>25</v>
      </c>
      <c r="B18" s="42" t="s">
        <v>37</v>
      </c>
      <c r="C18" s="43">
        <v>1</v>
      </c>
      <c r="D18" s="44">
        <v>0</v>
      </c>
      <c r="E18" s="44">
        <f t="shared" si="0"/>
        <v>0</v>
      </c>
      <c r="F18" s="49">
        <f t="shared" si="1"/>
        <v>0</v>
      </c>
      <c r="G18" s="44">
        <f t="shared" si="2"/>
        <v>0</v>
      </c>
      <c r="H18" s="44">
        <f t="shared" si="3"/>
        <v>0</v>
      </c>
      <c r="I18" s="45">
        <f t="shared" si="4"/>
        <v>0</v>
      </c>
      <c r="K18" s="46"/>
      <c r="L18" s="25"/>
      <c r="M18" s="47"/>
      <c r="N18" s="46"/>
      <c r="O18" s="23"/>
      <c r="P18" s="23"/>
      <c r="Q18" s="25"/>
    </row>
    <row r="19" spans="1:17" ht="108.75" customHeight="1">
      <c r="A19" s="41" t="s">
        <v>26</v>
      </c>
      <c r="B19" s="50" t="s">
        <v>44</v>
      </c>
      <c r="C19" s="43">
        <v>1</v>
      </c>
      <c r="D19" s="44">
        <v>0</v>
      </c>
      <c r="E19" s="44">
        <f>F19-D19</f>
        <v>0</v>
      </c>
      <c r="F19" s="49">
        <f>D19*1.21</f>
        <v>0</v>
      </c>
      <c r="G19" s="44">
        <f>C19*D19</f>
        <v>0</v>
      </c>
      <c r="H19" s="44">
        <f>C19*E19</f>
        <v>0</v>
      </c>
      <c r="I19" s="45">
        <f>C19*F19</f>
        <v>0</v>
      </c>
      <c r="K19" s="46"/>
      <c r="L19" s="25"/>
      <c r="M19" s="47"/>
      <c r="N19" s="46"/>
      <c r="O19" s="23"/>
      <c r="P19" s="23"/>
      <c r="Q19" s="25"/>
    </row>
    <row r="20" spans="1:17" ht="66" customHeight="1">
      <c r="A20" s="41" t="s">
        <v>27</v>
      </c>
      <c r="B20" s="50" t="s">
        <v>28</v>
      </c>
      <c r="C20" s="43">
        <v>1</v>
      </c>
      <c r="D20" s="44">
        <v>0</v>
      </c>
      <c r="E20" s="44">
        <f>F20-D20</f>
        <v>0</v>
      </c>
      <c r="F20" s="49">
        <f>D20*1.21</f>
        <v>0</v>
      </c>
      <c r="G20" s="44">
        <f>C20*D20</f>
        <v>0</v>
      </c>
      <c r="H20" s="44">
        <f>C20*E20</f>
        <v>0</v>
      </c>
      <c r="I20" s="45">
        <f>C20*F20</f>
        <v>0</v>
      </c>
      <c r="K20" s="46"/>
      <c r="L20" s="25"/>
      <c r="M20" s="47"/>
      <c r="N20" s="46"/>
      <c r="O20" s="23"/>
      <c r="P20" s="23"/>
      <c r="Q20" s="25"/>
    </row>
    <row r="21" spans="1:17" ht="12.75">
      <c r="A21" s="41"/>
      <c r="B21" s="42" t="s">
        <v>29</v>
      </c>
      <c r="C21" s="43"/>
      <c r="D21" s="44"/>
      <c r="E21" s="44"/>
      <c r="F21" s="44"/>
      <c r="G21" s="51">
        <f>SUM(G8:G20)</f>
        <v>0</v>
      </c>
      <c r="H21" s="51">
        <f>SUM(H8:H20)</f>
        <v>0</v>
      </c>
      <c r="I21" s="52">
        <f>SUM(I8:I20)</f>
        <v>0</v>
      </c>
      <c r="K21" s="53"/>
      <c r="L21" s="53"/>
      <c r="M21" s="53"/>
      <c r="N21" s="53"/>
      <c r="O21" s="53"/>
      <c r="P21" s="54"/>
      <c r="Q21" s="53"/>
    </row>
    <row r="22" spans="1:9" ht="3" customHeight="1">
      <c r="A22" s="41"/>
      <c r="B22" s="42"/>
      <c r="C22" s="43"/>
      <c r="D22" s="44"/>
      <c r="E22" s="44"/>
      <c r="F22" s="44"/>
      <c r="G22" s="44"/>
      <c r="H22" s="44"/>
      <c r="I22" s="45"/>
    </row>
    <row r="23" spans="1:9" ht="15">
      <c r="A23" s="55"/>
      <c r="B23" s="56" t="s">
        <v>30</v>
      </c>
      <c r="C23" s="57"/>
      <c r="D23" s="58"/>
      <c r="E23" s="44"/>
      <c r="F23" s="44"/>
      <c r="G23" s="59"/>
      <c r="H23" s="59"/>
      <c r="I23" s="60"/>
    </row>
    <row r="24" spans="1:9" ht="13.5">
      <c r="A24" s="41" t="s">
        <v>31</v>
      </c>
      <c r="B24" s="61" t="s">
        <v>32</v>
      </c>
      <c r="C24" s="43">
        <v>1</v>
      </c>
      <c r="D24" s="44">
        <v>0</v>
      </c>
      <c r="E24" s="44">
        <f>F24-D24</f>
        <v>0</v>
      </c>
      <c r="F24" s="44">
        <f>D24*1.21</f>
        <v>0</v>
      </c>
      <c r="G24" s="44">
        <f>C24*D24</f>
        <v>0</v>
      </c>
      <c r="H24" s="44">
        <f>C24*E24</f>
        <v>0</v>
      </c>
      <c r="I24" s="45">
        <f>C24*F24</f>
        <v>0</v>
      </c>
    </row>
    <row r="25" spans="1:9" ht="13.5">
      <c r="A25" s="41" t="s">
        <v>33</v>
      </c>
      <c r="B25" s="61" t="s">
        <v>34</v>
      </c>
      <c r="C25" s="43">
        <v>1</v>
      </c>
      <c r="D25" s="44">
        <v>0</v>
      </c>
      <c r="E25" s="44">
        <f>F25-D25</f>
        <v>0</v>
      </c>
      <c r="F25" s="44">
        <f>D25*1.21</f>
        <v>0</v>
      </c>
      <c r="G25" s="44">
        <f>C25*D25</f>
        <v>0</v>
      </c>
      <c r="H25" s="44">
        <f>C25*E25</f>
        <v>0</v>
      </c>
      <c r="I25" s="45">
        <f>C25*F25</f>
        <v>0</v>
      </c>
    </row>
    <row r="26" spans="1:9" ht="13.5">
      <c r="A26" s="62"/>
      <c r="B26" s="63" t="s">
        <v>35</v>
      </c>
      <c r="C26" s="57"/>
      <c r="D26" s="58"/>
      <c r="E26" s="64"/>
      <c r="F26" s="59"/>
      <c r="G26" s="51">
        <f>SUM(G24:G25)</f>
        <v>0</v>
      </c>
      <c r="H26" s="51">
        <f>SUM(H24:H25)</f>
        <v>0</v>
      </c>
      <c r="I26" s="52">
        <f>SUM(I24:I25)</f>
        <v>0</v>
      </c>
    </row>
    <row r="27" spans="1:9" ht="15.75">
      <c r="A27" s="65" t="s">
        <v>36</v>
      </c>
      <c r="B27" s="66"/>
      <c r="C27" s="67"/>
      <c r="D27" s="68"/>
      <c r="E27" s="69"/>
      <c r="F27" s="70"/>
      <c r="G27" s="71">
        <f>G21+G26</f>
        <v>0</v>
      </c>
      <c r="H27" s="71">
        <f>H21+H26</f>
        <v>0</v>
      </c>
      <c r="I27" s="72">
        <f>I21+I26</f>
        <v>0</v>
      </c>
    </row>
    <row r="29" spans="1:9" ht="15">
      <c r="A29" s="73"/>
      <c r="B29" s="74" t="s">
        <v>45</v>
      </c>
      <c r="C29" s="75"/>
      <c r="D29" s="76"/>
      <c r="E29" s="77"/>
      <c r="F29" s="77"/>
      <c r="G29" s="77"/>
      <c r="H29" s="77"/>
      <c r="I29" s="77"/>
    </row>
    <row r="30" spans="1:9" ht="15">
      <c r="A30" s="78"/>
      <c r="B30" s="74" t="s">
        <v>46</v>
      </c>
      <c r="C30" s="75"/>
      <c r="D30" s="76"/>
      <c r="E30" s="77"/>
      <c r="F30" s="77"/>
      <c r="G30" s="78"/>
      <c r="H30" s="77"/>
      <c r="I30" s="77"/>
    </row>
    <row r="31" spans="1:9" ht="15">
      <c r="A31" s="78"/>
      <c r="B31" s="74"/>
      <c r="C31" s="75"/>
      <c r="D31" s="76"/>
      <c r="E31" s="77"/>
      <c r="F31" s="77"/>
      <c r="G31" s="78"/>
      <c r="H31" s="77"/>
      <c r="I31" s="77"/>
    </row>
    <row r="32" spans="1:9" ht="15">
      <c r="A32" s="79"/>
      <c r="B32" s="74"/>
      <c r="C32" s="75"/>
      <c r="D32" s="76"/>
      <c r="E32" s="77"/>
      <c r="F32" s="77"/>
      <c r="G32" s="77"/>
      <c r="H32" s="77"/>
      <c r="I32" s="77"/>
    </row>
    <row r="33" spans="1:9" ht="15">
      <c r="A33" s="79"/>
      <c r="B33" s="74"/>
      <c r="C33" s="75"/>
      <c r="D33" s="76"/>
      <c r="E33" s="77"/>
      <c r="F33" s="77"/>
      <c r="G33" s="77"/>
      <c r="H33" s="77"/>
      <c r="I33" s="77"/>
    </row>
    <row r="36" ht="14.25">
      <c r="F36" s="80"/>
    </row>
  </sheetData>
  <sheetProtection selectLockedCells="1" selectUnlockedCells="1"/>
  <mergeCells count="1">
    <mergeCell ref="B4:J4"/>
  </mergeCells>
  <printOptions horizontalCentered="1"/>
  <pageMargins left="0.19652777777777777" right="0.19652777777777777" top="0.5118055555555555" bottom="0.7083333333333334" header="0.5118055555555555" footer="0.5118055555555555"/>
  <pageSetup horizontalDpi="300" verticalDpi="300" orientation="portrait" paperSize="9" scale="90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2020-04-06T12:22:01Z</dcterms:modified>
  <cp:category/>
  <cp:version/>
  <cp:contentType/>
  <cp:contentStatus/>
</cp:coreProperties>
</file>