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irikovacik/Disk Google/_podano_ITI2/10889_fokus/10889_VZ/04/"/>
    </mc:Choice>
  </mc:AlternateContent>
  <xr:revisionPtr revIDLastSave="0" documentId="8_{45D4B88C-85DA-7C43-A141-80C7806462B2}" xr6:coauthVersionLast="45" xr6:coauthVersionMax="45" xr10:uidLastSave="{00000000-0000-0000-0000-000000000000}"/>
  <bookViews>
    <workbookView xWindow="0" yWindow="460" windowWidth="22520" windowHeight="17500" activeTab="2" xr2:uid="{00000000-000D-0000-FFFF-FFFF00000000}"/>
  </bookViews>
  <sheets>
    <sheet name="Titulní list" sheetId="1" r:id="rId1"/>
    <sheet name="Položky" sheetId="2" r:id="rId2"/>
    <sheet name="Rekapitulace" sheetId="3" r:id="rId3"/>
  </sheets>
  <calcPr calcId="191029"/>
</workbook>
</file>

<file path=xl/calcChain.xml><?xml version="1.0" encoding="utf-8"?>
<calcChain xmlns="http://schemas.openxmlformats.org/spreadsheetml/2006/main">
  <c r="D7" i="3" l="1"/>
  <c r="D13" i="3"/>
  <c r="D12" i="3"/>
  <c r="D11" i="3"/>
  <c r="G141" i="2"/>
  <c r="G42" i="2"/>
  <c r="D26" i="3"/>
  <c r="G183" i="2"/>
  <c r="G182" i="2"/>
  <c r="G181" i="2"/>
  <c r="G180" i="2"/>
  <c r="G179" i="2"/>
  <c r="G178" i="2"/>
  <c r="G177" i="2"/>
  <c r="G160" i="2"/>
  <c r="G159" i="2"/>
  <c r="G158" i="2"/>
  <c r="G157" i="2"/>
  <c r="G156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86" i="2"/>
  <c r="G85" i="2"/>
  <c r="G74" i="2"/>
  <c r="G73" i="2"/>
  <c r="G72" i="2"/>
  <c r="G71" i="2"/>
  <c r="G70" i="2"/>
  <c r="G69" i="2"/>
  <c r="G68" i="2"/>
  <c r="G67" i="2"/>
  <c r="G57" i="2"/>
  <c r="G56" i="2"/>
  <c r="G55" i="2"/>
  <c r="G54" i="2"/>
  <c r="G43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162" i="2" l="1"/>
  <c r="D168" i="2" s="1"/>
  <c r="G185" i="2"/>
  <c r="D188" i="2" s="1"/>
  <c r="G143" i="2"/>
  <c r="G88" i="2"/>
  <c r="D91" i="2" s="1"/>
  <c r="G76" i="2"/>
  <c r="G44" i="2"/>
  <c r="G58" i="2"/>
  <c r="D63" i="2" s="1"/>
  <c r="D18" i="3" l="1"/>
  <c r="C18" i="3"/>
  <c r="D21" i="3"/>
  <c r="D23" i="3" s="1"/>
  <c r="C21" i="3"/>
  <c r="C23" i="3" s="1"/>
  <c r="D17" i="3"/>
  <c r="C17" i="3"/>
  <c r="C8" i="3"/>
  <c r="D8" i="3"/>
  <c r="D79" i="2"/>
  <c r="D9" i="3"/>
  <c r="C9" i="3"/>
  <c r="D10" i="3"/>
  <c r="C10" i="3"/>
  <c r="D50" i="2"/>
  <c r="C5" i="3"/>
  <c r="D5" i="3"/>
  <c r="D150" i="2"/>
  <c r="C6" i="3" l="1"/>
  <c r="D6" i="3"/>
  <c r="D14" i="3" s="1"/>
  <c r="C14" i="3"/>
  <c r="C28" i="3"/>
  <c r="D32" i="3" s="1"/>
  <c r="D28" i="3" l="1"/>
</calcChain>
</file>

<file path=xl/sharedStrings.xml><?xml version="1.0" encoding="utf-8"?>
<sst xmlns="http://schemas.openxmlformats.org/spreadsheetml/2006/main" count="479" uniqueCount="314">
  <si>
    <t>Nabídka číslo:</t>
  </si>
  <si>
    <t>N15-0013</t>
  </si>
  <si>
    <t>název:</t>
  </si>
  <si>
    <t>ZATEPLENÍ OBÁLKY BUDOVY A NÁSTAVBA</t>
  </si>
  <si>
    <t>OBJEKTU STŘEDISKA VOLNÉHO ČASU FOKUS</t>
  </si>
  <si>
    <t>Investor:</t>
  </si>
  <si>
    <t>Středisko volného času Fokus, Nový Jičín</t>
  </si>
  <si>
    <t>K Nemocnici 23, 741 01 Nový Jičín</t>
  </si>
  <si>
    <t>Vypracoval:</t>
  </si>
  <si>
    <t>správce systému</t>
  </si>
  <si>
    <t>E-mail:</t>
  </si>
  <si>
    <t>Dne:</t>
  </si>
  <si>
    <t>01.06.2020</t>
  </si>
  <si>
    <t>C21M - Elektromontáže</t>
  </si>
  <si>
    <t>poř.č.</t>
  </si>
  <si>
    <t>číslo pol.</t>
  </si>
  <si>
    <t>popis položky</t>
  </si>
  <si>
    <t>množství</t>
  </si>
  <si>
    <t>jedn.</t>
  </si>
  <si>
    <t>210010005</t>
  </si>
  <si>
    <t>Trubka oheb.el.inst. R=32mm (PO)</t>
  </si>
  <si>
    <t>m</t>
  </si>
  <si>
    <t>210010046</t>
  </si>
  <si>
    <t>Trubka inst.oheb. R=50mm (PU)</t>
  </si>
  <si>
    <t>210010302</t>
  </si>
  <si>
    <t>Krab.přístrojová bez zapojení</t>
  </si>
  <si>
    <t>ks</t>
  </si>
  <si>
    <t>210010321</t>
  </si>
  <si>
    <t>Krab.odboč.s víčkem. a svor., kruh.vč.zap.</t>
  </si>
  <si>
    <t xml:space="preserve">   ks</t>
  </si>
  <si>
    <t>210100001</t>
  </si>
  <si>
    <t>Ukonč.vod.v rozv.vč.zap.a konc.do 2.5mm2</t>
  </si>
  <si>
    <t>210100003</t>
  </si>
  <si>
    <t>Ukonč.vod.v rozv.vč.zap.a konc.do 16mm2</t>
  </si>
  <si>
    <t>210100401</t>
  </si>
  <si>
    <t>Zapojení odsávacího ventilátoru s doběhem , vypínač s časovým relé</t>
  </si>
  <si>
    <t>210100403</t>
  </si>
  <si>
    <t>Zapojení el. sporáku, varné desky</t>
  </si>
  <si>
    <t>210110041</t>
  </si>
  <si>
    <t>Vypínač řazení 1, do normálního prostředí</t>
  </si>
  <si>
    <t>210110043</t>
  </si>
  <si>
    <t>Snímač pohybu úhel záběru 180°</t>
  </si>
  <si>
    <t>210110045</t>
  </si>
  <si>
    <t>Vypínač střídavý řazení 6, do normálního prostředí</t>
  </si>
  <si>
    <t>210110046</t>
  </si>
  <si>
    <t>Vypínač křížový řazení 7, do normálního prostředí</t>
  </si>
  <si>
    <t>210110047</t>
  </si>
  <si>
    <t>Vypínač sériový řazení 5, do normálního prostředí</t>
  </si>
  <si>
    <t>210111011</t>
  </si>
  <si>
    <t>Zásuvka s přepěťovou ochranou</t>
  </si>
  <si>
    <t>210111021</t>
  </si>
  <si>
    <t>Zásuvka pro vlhké prostředí, krytí IP44</t>
  </si>
  <si>
    <t>210111022</t>
  </si>
  <si>
    <t>Zásuvka jednonásobná, prostředí normální, krytí IP20</t>
  </si>
  <si>
    <t>210200003</t>
  </si>
  <si>
    <t>Svít. stropní, žárovkové, IP20</t>
  </si>
  <si>
    <t>210200005</t>
  </si>
  <si>
    <t>Svít. nástěnné se senzorem pohybu, IP44</t>
  </si>
  <si>
    <t>210200006</t>
  </si>
  <si>
    <t>Svít. nástěnné, žárovkové, IP20</t>
  </si>
  <si>
    <t>210200007</t>
  </si>
  <si>
    <t>Svít. nástěnné, žárovkové, IP44</t>
  </si>
  <si>
    <t>210201001</t>
  </si>
  <si>
    <t>Stropní požární čidlo</t>
  </si>
  <si>
    <t>210201020</t>
  </si>
  <si>
    <t>Přísazené zářivkové svítidlo, 2x36W, IP20</t>
  </si>
  <si>
    <t>210201021</t>
  </si>
  <si>
    <t>Svítidlo zářivkové těsné 2x36W</t>
  </si>
  <si>
    <t>210201051</t>
  </si>
  <si>
    <t>Svítidlo LED, 56W závěsné</t>
  </si>
  <si>
    <t>210201060</t>
  </si>
  <si>
    <t>Svítidlo LED, 30-60W vestavné</t>
  </si>
  <si>
    <t>210201061</t>
  </si>
  <si>
    <t xml:space="preserve">Svítidlo vestavné zářivkové 4x18W </t>
  </si>
  <si>
    <t>210220321</t>
  </si>
  <si>
    <t>Svorka na potrubí vč.pásku (bez vodič.)</t>
  </si>
  <si>
    <t>2102204523</t>
  </si>
  <si>
    <t>Ochran.pospoj.  H07V-U 4 ZŽ</t>
  </si>
  <si>
    <t>210800105</t>
  </si>
  <si>
    <t>CYKY-O 3x1.5 mm2 750V (PO)</t>
  </si>
  <si>
    <t>210800115</t>
  </si>
  <si>
    <t>CYKY-J 4x1.5 mm2 750V (PO)</t>
  </si>
  <si>
    <t>210810045</t>
  </si>
  <si>
    <t>CYKY-J 3x1.5 mm2 750V (PU)</t>
  </si>
  <si>
    <t>210810046</t>
  </si>
  <si>
    <t>CYKY-J 3x2.5 mm2 750V (PU)</t>
  </si>
  <si>
    <t>210860222</t>
  </si>
  <si>
    <t>UTP 4x2x0,5 CAT.6</t>
  </si>
  <si>
    <t>210901045</t>
  </si>
  <si>
    <t>CYKY-J 5x16 mm2 750V (PU)</t>
  </si>
  <si>
    <t>211200101</t>
  </si>
  <si>
    <t>Nouzové orientační svítidlo</t>
  </si>
  <si>
    <t>220280224</t>
  </si>
  <si>
    <t>Koax. kabel H121</t>
  </si>
  <si>
    <t>220280412</t>
  </si>
  <si>
    <t>SYKFY 5x2x0.5mm</t>
  </si>
  <si>
    <t>220280413</t>
  </si>
  <si>
    <t>SYKFY 2x2x0.5mm</t>
  </si>
  <si>
    <t>220730001</t>
  </si>
  <si>
    <t>Zásuvka TV/SAT/R</t>
  </si>
  <si>
    <t>Datová zásuvka 2xRJ45</t>
  </si>
  <si>
    <t>360190091</t>
  </si>
  <si>
    <t>Popisný štítek kabelový</t>
  </si>
  <si>
    <t>C46M - Zemní práce</t>
  </si>
  <si>
    <t>460030011</t>
  </si>
  <si>
    <t>sejmutí drnu</t>
  </si>
  <si>
    <t>m2</t>
  </si>
  <si>
    <t>460200134</t>
  </si>
  <si>
    <t>kabel.rýha 35cm/šíř. 50cm/hl. zem.tř.4</t>
  </si>
  <si>
    <t>460560134</t>
  </si>
  <si>
    <t>ruč.zához.kab.rýhy 35cm šíř.50cm hl.zem.tř.4</t>
  </si>
  <si>
    <t>460620006</t>
  </si>
  <si>
    <t>osetí povrchu travou</t>
  </si>
  <si>
    <t>C801-3 - Stavební práce - výseky, kapsy, rýhy</t>
  </si>
  <si>
    <t>97103-3131</t>
  </si>
  <si>
    <t>vybour.otv.cihl.malt.váp. do R=60mm tl.do 150mm</t>
  </si>
  <si>
    <t>97103-5141</t>
  </si>
  <si>
    <t>vybour.otv.cihl.malt.cem. do R=60mm tl.do 300mm</t>
  </si>
  <si>
    <t>97303-1616</t>
  </si>
  <si>
    <t>vysek.zdi cihl.kapsy-krab.&lt;100x100x50mm</t>
  </si>
  <si>
    <t>97403-1121</t>
  </si>
  <si>
    <t>vysek.rýh cihla do hl.30mm š.do 30mm</t>
  </si>
  <si>
    <t>97403-1123</t>
  </si>
  <si>
    <t>vysek.rýh cihla do hl.30mm š.do 100mm</t>
  </si>
  <si>
    <t>97403-1133</t>
  </si>
  <si>
    <t>vysek.rýh cihla do hl.50mm š.do 100mm</t>
  </si>
  <si>
    <t>97908-1111</t>
  </si>
  <si>
    <t>Odvoz suti a vybouraných hmot na skládku do 1km</t>
  </si>
  <si>
    <t>t</t>
  </si>
  <si>
    <t>97908-2111</t>
  </si>
  <si>
    <t>Vnitrostaveništní doprava suti do 10m</t>
  </si>
  <si>
    <t>Výchozí revize elektro</t>
  </si>
  <si>
    <t>320410003</t>
  </si>
  <si>
    <t>Celk.prohl.el.zar.a vyhot.rev.zpr.do 500.tis.mont.</t>
  </si>
  <si>
    <t>objem</t>
  </si>
  <si>
    <t>320410004</t>
  </si>
  <si>
    <t>Celk.prohl.za kazdych 250.tis.mont.nad 500.tis.</t>
  </si>
  <si>
    <t>Materiály</t>
  </si>
  <si>
    <t>0</t>
  </si>
  <si>
    <t>SVITIDLO  236 PC EP, těsné</t>
  </si>
  <si>
    <t>KS</t>
  </si>
  <si>
    <t>00204</t>
  </si>
  <si>
    <t>Trubka ohebná SUPER MONOFLEX HFPP 32mm</t>
  </si>
  <si>
    <t>00241</t>
  </si>
  <si>
    <t>Trubka ohebná SUPER MONOFLEX HFPP 50mm</t>
  </si>
  <si>
    <t>012193</t>
  </si>
  <si>
    <t>KOAX. K148 H121 CU PVC</t>
  </si>
  <si>
    <t xml:space="preserve"> M</t>
  </si>
  <si>
    <t>01487</t>
  </si>
  <si>
    <t>svorka na potrubí "Bernard" + pásek</t>
  </si>
  <si>
    <t>10</t>
  </si>
  <si>
    <t>SVITIDLO zařivkové lesklou mřížkou 2x36 EP</t>
  </si>
  <si>
    <t>O 7</t>
  </si>
  <si>
    <t>10.027.498</t>
  </si>
  <si>
    <t>Relé SMR-H supermultif.4-vodič.zapojení</t>
  </si>
  <si>
    <t>10.048.422</t>
  </si>
  <si>
    <t>H07V-U 4 zž (CY)</t>
  </si>
  <si>
    <t>M</t>
  </si>
  <si>
    <t>10.048.908</t>
  </si>
  <si>
    <t>SYKFY 5x2x0,5</t>
  </si>
  <si>
    <t>10.048.996</t>
  </si>
  <si>
    <t>SYKFY 2x2x0,5</t>
  </si>
  <si>
    <t>10.049.551</t>
  </si>
  <si>
    <t>UTP 4x2x0,5 cat.6 bal.305m</t>
  </si>
  <si>
    <t>10.075.306</t>
  </si>
  <si>
    <t>Krabice KR 97/L samoúchytná</t>
  </si>
  <si>
    <t>10.080.162</t>
  </si>
  <si>
    <t>Zásuvka  5599A-A02357B chráněná  a rámečkem 3901A-B10 B, IP20</t>
  </si>
  <si>
    <t>10.081.326</t>
  </si>
  <si>
    <t>Zásuvka  5518-2929 B</t>
  </si>
  <si>
    <t>10.712.731</t>
  </si>
  <si>
    <t>Krabice KU 68 LD/1 samoúchytná</t>
  </si>
  <si>
    <t>142005180</t>
  </si>
  <si>
    <t>Sporákový spínač 400V s doutnavkou</t>
  </si>
  <si>
    <t xml:space="preserve"> KS</t>
  </si>
  <si>
    <t>151000440</t>
  </si>
  <si>
    <t>Vypínač řazení 1 3559-A01345 s krytem 3558A-A651 B a rámečkem 3901A-B10 B, IP20</t>
  </si>
  <si>
    <t>151000442</t>
  </si>
  <si>
    <t>Vypínač řazení 7 3559-A07345 s krytem 3558A-A651 B a rámečkem 3901A-B10 B, IP20</t>
  </si>
  <si>
    <t>151001940</t>
  </si>
  <si>
    <t>Zásuvka televizní TV/R/SAT 5011-A3303 s krytem 5011A-A00300 B a rámečkem 3901A-B10 B</t>
  </si>
  <si>
    <t>151001971</t>
  </si>
  <si>
    <t>Vypínač řazení 5 3559-A05345 s krytem 3558A-A652 B a rámečkem 3901A-B10 B, IP20</t>
  </si>
  <si>
    <t>151001981</t>
  </si>
  <si>
    <t>Vypínač řazení 6 3559-A06345 s krytem 3558A-A651 B a rámečkem 3901A-B10 B, IP20</t>
  </si>
  <si>
    <t>151002841</t>
  </si>
  <si>
    <t>Zásuvka jednonásobná 5519A-A02357B s rámečkem 3901A-B10B, prostředí normální</t>
  </si>
  <si>
    <t>151010180</t>
  </si>
  <si>
    <t>Senzor pohybu PA SL2300/C, 180°</t>
  </si>
  <si>
    <t>151500201</t>
  </si>
  <si>
    <t xml:space="preserve">Datová zásuvka 2x RJ45 </t>
  </si>
  <si>
    <t>167003960</t>
  </si>
  <si>
    <t>KABEL CYKY-O 3x1,5</t>
  </si>
  <si>
    <t>167004040</t>
  </si>
  <si>
    <t>KABEL CYKY-J 3x1,5</t>
  </si>
  <si>
    <t>167004060</t>
  </si>
  <si>
    <t>KABEL CYKY-J 3x2,5</t>
  </si>
  <si>
    <t>167004110</t>
  </si>
  <si>
    <t>KABEL CYKY-J 4x1,5</t>
  </si>
  <si>
    <t>167004320</t>
  </si>
  <si>
    <t>KABEL CYKY-J 5x16</t>
  </si>
  <si>
    <t>22026</t>
  </si>
  <si>
    <t>Svítidlo stropní dle výběru IP20</t>
  </si>
  <si>
    <t>22028</t>
  </si>
  <si>
    <t>Svítidlo stropní se senzorem pohybu dle výběru IP44</t>
  </si>
  <si>
    <t>22029</t>
  </si>
  <si>
    <t>Svítidlo nástěnné dle výběru IP20</t>
  </si>
  <si>
    <t>22030</t>
  </si>
  <si>
    <t>Svítidlo nástěnné dle výběru IP44</t>
  </si>
  <si>
    <t>269011500</t>
  </si>
  <si>
    <t>Nouzové LED svítidlo , 18LED, IP42 s piktogramem</t>
  </si>
  <si>
    <t>40764</t>
  </si>
  <si>
    <t>Zářivka L36W</t>
  </si>
  <si>
    <t>zářivka trubice L36W</t>
  </si>
  <si>
    <t>42724</t>
  </si>
  <si>
    <t>Trubice zář.  18W</t>
  </si>
  <si>
    <t>47208</t>
  </si>
  <si>
    <t>Závěsné LED svítidlo  HL 1MKO 1050 mA, 4700lm, 4000K, 56W, krytí IP20</t>
  </si>
  <si>
    <t>47213</t>
  </si>
  <si>
    <t>Vestavné LED svítidlo  Q A 1050 mA , 5500lm, 3800K, 58W, krytí IP20</t>
  </si>
  <si>
    <t>47214</t>
  </si>
  <si>
    <t>Vestavné LED svítidlo  Q A 700 mA, 4000lm, 3800K, 38W, krytí IP20</t>
  </si>
  <si>
    <t>47315</t>
  </si>
  <si>
    <t>Vestavné zářivkové svítidlo  I AL 4x18W, elektronický předřadník, 4x18WW, krytí IP20</t>
  </si>
  <si>
    <t>47316</t>
  </si>
  <si>
    <t>Protipožární kryt pro podhledová svítidla</t>
  </si>
  <si>
    <t/>
  </si>
  <si>
    <t>900003386</t>
  </si>
  <si>
    <t>SD-212SP optický kouřový detektor</t>
  </si>
  <si>
    <t>Dodávky zařízení (specifikace)</t>
  </si>
  <si>
    <t>O 1</t>
  </si>
  <si>
    <t>Systém domácího telefonu  vč. montáže</t>
  </si>
  <si>
    <t>sada</t>
  </si>
  <si>
    <t>O 2</t>
  </si>
  <si>
    <t>22031</t>
  </si>
  <si>
    <t>Dodávka a montáž bleskosvodu a zemniče</t>
  </si>
  <si>
    <t xml:space="preserve"> </t>
  </si>
  <si>
    <t>O 3</t>
  </si>
  <si>
    <t>22035</t>
  </si>
  <si>
    <t>Rozvaděč RP s požár. odolností EI30 DP1, skříň, jističe, chrániče, přepětové ochr.+montáž</t>
  </si>
  <si>
    <t>O 4</t>
  </si>
  <si>
    <t>22059</t>
  </si>
  <si>
    <t>Dodávka a montáž topného kabelu vpusti</t>
  </si>
  <si>
    <t>O 5</t>
  </si>
  <si>
    <t>22060</t>
  </si>
  <si>
    <t>Napojení datové a sdělovací instalace na stávající</t>
  </si>
  <si>
    <t>Práce v HZS</t>
  </si>
  <si>
    <t>Úklid pracoviště</t>
  </si>
  <si>
    <t>hod.</t>
  </si>
  <si>
    <t>Práce neobsažené v ceníku  C21M - elektromontáže</t>
  </si>
  <si>
    <t>Koordinace s ostatními profesemi</t>
  </si>
  <si>
    <t>Spolupráce s revizním technikem</t>
  </si>
  <si>
    <t>Komplexní vyzkoušení-oživení</t>
  </si>
  <si>
    <t>Dokončovací práce</t>
  </si>
  <si>
    <t>Projekt skutečného stavu</t>
  </si>
  <si>
    <t>Kap.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</si>
  <si>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</si>
  <si>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</si>
  <si>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</si>
  <si>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</si>
  <si>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</si>
  <si>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</si>
  <si>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Výchozí revize elektro (MONTÁŽ)</t>
  </si>
  <si>
    <t>C801-3 - Stavební práce - výseky, kapsy, rýhy (MONTÁŽ)</t>
  </si>
  <si>
    <t>C46M - Zemní práce (MONTÁŽ)</t>
  </si>
  <si>
    <t>Ostatní materiál (MAT.NOSNÝ)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</si>
  <si>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</si>
  <si>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</si>
  <si>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</si>
  <si>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</si>
  <si>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</si>
  <si>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</si>
  <si>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</si>
  <si>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</si>
  <si>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</si>
  <si>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</si>
  <si>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</si>
  <si>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</si>
  <si>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</si>
  <si>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CELKEM VRN</t>
  </si>
  <si>
    <t>REKAPITULACE CELKEM</t>
  </si>
  <si>
    <t>celkem [Kč]</t>
  </si>
  <si>
    <t>DPH</t>
  </si>
  <si>
    <t>jedn.cena</t>
  </si>
  <si>
    <t>Celkem za ceník:</t>
  </si>
  <si>
    <t>celkem:</t>
  </si>
  <si>
    <t xml:space="preserve">                                                                 Základ DPH Základ 21% </t>
  </si>
  <si>
    <t xml:space="preserve">GZS z C21M a navázaného materiálu (2.50%):                        </t>
  </si>
  <si>
    <t xml:space="preserve">Podíl přidružených výkonů z C21M a navázaného materiálu (4.80%):      </t>
  </si>
  <si>
    <t xml:space="preserve">Cena za ceník celkem: </t>
  </si>
  <si>
    <t xml:space="preserve">                                          Základ DPH Základ 21% </t>
  </si>
  <si>
    <t xml:space="preserve">Podíl přidružených výkonů z C46M (1,60%):   </t>
  </si>
  <si>
    <t xml:space="preserve">                      Základ DPH Základ 21% </t>
  </si>
  <si>
    <t xml:space="preserve">                        Základ DPH   Základ 21% </t>
  </si>
  <si>
    <t xml:space="preserve">                       Základ DPH  Základ 21% Základ 15% Základ 0%</t>
  </si>
  <si>
    <t xml:space="preserve">                       Základ DPH  Základ 21% </t>
  </si>
  <si>
    <t>Celkem za materiály:</t>
  </si>
  <si>
    <t>instal</t>
  </si>
  <si>
    <t xml:space="preserve">                            Základ DPH  Základ 21% Základ 15% Základ 0%</t>
  </si>
  <si>
    <t xml:space="preserve">Podružný materiál (5,00%): </t>
  </si>
  <si>
    <t xml:space="preserve">Prořez (5,00%):             </t>
  </si>
  <si>
    <t xml:space="preserve">                            Základ DPH   Základ 21% Základ 15% Základ 0%</t>
  </si>
  <si>
    <t xml:space="preserve">Cena za materiály celkem: </t>
  </si>
  <si>
    <t>Celkem za dodávky:</t>
  </si>
  <si>
    <t xml:space="preserve">                        Základ DPH Základ 21% Základ 15% Základ 0%</t>
  </si>
  <si>
    <t xml:space="preserve">Přesun dodávek (1,00%):  </t>
  </si>
  <si>
    <t xml:space="preserve">                         Základ DPH  Základ 21% Základ 15% Základ 0%</t>
  </si>
  <si>
    <t xml:space="preserve">Cena za dodávky celkem: </t>
  </si>
  <si>
    <t>Celkem za práci v HZS:</t>
  </si>
  <si>
    <t xml:space="preserve">                             Základ DPH  Základ 21% Základ 15% Základ 0%</t>
  </si>
  <si>
    <t xml:space="preserve">Cena za práci v HZS celkem: </t>
  </si>
  <si>
    <t>Základ DPH</t>
  </si>
  <si>
    <t>Základ 21%</t>
  </si>
  <si>
    <t>Základ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</si>
</sst>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b/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indent="1"/>
    </xf>
    <xf numFmtId="0" fontId="3" fillId="2" borderId="3" xfId="0" applyFont="1" applyFill="1" applyBorder="1" applyAlignment="1">
      <alignment horizontal="right" vertical="top"/>
    </xf>
    <xf numFmtId="0" fontId="3" fillId="2" borderId="4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3" fillId="2" borderId="2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 indent="1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 wrapText="1"/>
    </xf>
    <xf numFmtId="0" fontId="8" fillId="0" borderId="10" xfId="0" applyFont="1" applyBorder="1" applyAlignment="1">
      <alignment horizontal="right" vertical="top"/>
    </xf>
    <xf numFmtId="0" fontId="8" fillId="0" borderId="10" xfId="0" applyFont="1" applyBorder="1" applyAlignment="1">
      <alignment vertical="top" wrapText="1"/>
    </xf>
    <xf numFmtId="0" fontId="8" fillId="0" borderId="12" xfId="0" applyFont="1" applyBorder="1" applyAlignment="1">
      <alignment horizontal="right" vertical="top"/>
    </xf>
    <xf numFmtId="0" fontId="8" fillId="0" borderId="12" xfId="0" applyFont="1" applyBorder="1" applyAlignment="1">
      <alignment vertical="top" wrapText="1"/>
    </xf>
    <xf numFmtId="0" fontId="1" fillId="0" borderId="0" xfId="0" applyNumberFormat="1" applyFont="1" applyAlignment="1">
      <alignment vertical="top"/>
    </xf>
    <xf numFmtId="0" fontId="1" fillId="2" borderId="11" xfId="0" applyNumberFormat="1" applyFont="1" applyFill="1" applyBorder="1" applyAlignment="1">
      <alignment horizontal="right" vertical="top"/>
    </xf>
    <xf numFmtId="0" fontId="1" fillId="2" borderId="11" xfId="0" applyNumberFormat="1" applyFont="1" applyFill="1" applyBorder="1" applyAlignment="1">
      <alignment horizontal="left" vertical="top"/>
    </xf>
    <xf numFmtId="0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7" fillId="0" borderId="0" xfId="0" applyNumberFormat="1" applyFont="1" applyAlignment="1">
      <alignment horizontal="left" vertical="top"/>
    </xf>
    <xf numFmtId="0" fontId="6" fillId="0" borderId="0" xfId="0" applyNumberFormat="1" applyFont="1" applyAlignment="1">
      <alignment horizontal="left" vertical="top"/>
    </xf>
    <xf numFmtId="0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2" fontId="1" fillId="0" borderId="0" xfId="0" applyNumberFormat="1" applyFont="1" applyAlignment="1">
      <alignment vertical="top"/>
    </xf>
    <xf numFmtId="0" fontId="1" fillId="0" borderId="12" xfId="0" applyFont="1" applyBorder="1" applyAlignment="1">
      <alignment vertical="top"/>
    </xf>
    <xf numFmtId="2" fontId="6" fillId="0" borderId="12" xfId="0" applyNumberFormat="1" applyFont="1" applyBorder="1" applyAlignment="1">
      <alignment horizontal="right" vertical="top"/>
    </xf>
    <xf numFmtId="2" fontId="7" fillId="0" borderId="12" xfId="0" applyNumberFormat="1" applyFont="1" applyBorder="1" applyAlignment="1">
      <alignment horizontal="right" vertical="top"/>
    </xf>
    <xf numFmtId="2" fontId="8" fillId="0" borderId="0" xfId="0" applyNumberFormat="1" applyFont="1" applyAlignment="1">
      <alignment vertical="top"/>
    </xf>
    <xf numFmtId="2" fontId="8" fillId="0" borderId="10" xfId="0" applyNumberFormat="1" applyFont="1" applyBorder="1" applyAlignment="1">
      <alignment vertical="top"/>
    </xf>
    <xf numFmtId="2" fontId="8" fillId="0" borderId="12" xfId="0" applyNumberFormat="1" applyFont="1" applyBorder="1" applyAlignment="1">
      <alignment vertical="top"/>
    </xf>
    <xf numFmtId="0" fontId="6" fillId="0" borderId="0" xfId="0" applyFont="1" applyAlignment="1">
      <alignment horizontal="right" vertical="top"/>
    </xf>
    <xf numFmtId="2" fontId="9" fillId="0" borderId="0" xfId="0" applyNumberFormat="1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top"/>
    </xf>
    <xf numFmtId="0" fontId="5" fillId="0" borderId="13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workbookViewId="0">
      <selection activeCell="B52" sqref="B51:B52"/>
    </sheetView>
  </sheetViews>
  <sheetFormatPr baseColWidth="10" defaultColWidth="9.1640625" defaultRowHeight="11" x14ac:dyDescent="0.2"/>
  <cols>
    <col min="1" max="1" width="16.6640625" style="1" customWidth="1"/>
    <col min="2" max="2" width="53.6640625" style="1" customWidth="1"/>
    <col min="3" max="3" width="16.6640625" style="1" customWidth="1"/>
    <col min="4" max="16384" width="9.1640625" style="1"/>
  </cols>
  <sheetData>
    <row r="1" spans="1:3" ht="20" x14ac:dyDescent="0.2">
      <c r="A1" s="45"/>
      <c r="B1" s="45"/>
      <c r="C1" s="45"/>
    </row>
    <row r="2" spans="1:3" ht="16" x14ac:dyDescent="0.2">
      <c r="A2" s="46"/>
      <c r="B2" s="46"/>
      <c r="C2" s="46"/>
    </row>
    <row r="3" spans="1:3" ht="17" thickBot="1" x14ac:dyDescent="0.25">
      <c r="A3" s="47"/>
      <c r="B3" s="47"/>
      <c r="C3" s="47"/>
    </row>
    <row r="4" spans="1:3" ht="13" thickTop="1" thickBot="1" x14ac:dyDescent="0.25"/>
    <row r="5" spans="1:3" ht="16" x14ac:dyDescent="0.2">
      <c r="A5" s="5" t="s">
        <v>0</v>
      </c>
      <c r="B5" s="6" t="s">
        <v>1</v>
      </c>
      <c r="C5" s="7"/>
    </row>
    <row r="6" spans="1:3" ht="16" x14ac:dyDescent="0.2">
      <c r="A6" s="8" t="s">
        <v>2</v>
      </c>
      <c r="B6" s="9" t="s">
        <v>3</v>
      </c>
      <c r="C6" s="10"/>
    </row>
    <row r="7" spans="1:3" ht="17" thickBot="1" x14ac:dyDescent="0.25">
      <c r="A7" s="11"/>
      <c r="B7" s="12" t="s">
        <v>4</v>
      </c>
      <c r="C7" s="13"/>
    </row>
    <row r="9" spans="1:3" ht="16" x14ac:dyDescent="0.2">
      <c r="A9" s="3" t="s">
        <v>5</v>
      </c>
      <c r="B9" s="4" t="s">
        <v>6</v>
      </c>
    </row>
    <row r="10" spans="1:3" ht="16" x14ac:dyDescent="0.2">
      <c r="B10" s="4" t="s">
        <v>7</v>
      </c>
    </row>
    <row r="12" spans="1:3" x14ac:dyDescent="0.2">
      <c r="A12" s="2" t="s">
        <v>8</v>
      </c>
      <c r="B12" s="14" t="s">
        <v>9</v>
      </c>
    </row>
    <row r="13" spans="1:3" x14ac:dyDescent="0.2">
      <c r="A13" s="2" t="s">
        <v>10</v>
      </c>
      <c r="B13" s="14"/>
    </row>
    <row r="14" spans="1:3" x14ac:dyDescent="0.2">
      <c r="A14" s="2" t="s">
        <v>11</v>
      </c>
      <c r="B14" s="14" t="s">
        <v>12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1"/>
  <sheetViews>
    <sheetView topLeftCell="A139" zoomScale="107" zoomScaleNormal="100" workbookViewId="0">
      <selection activeCell="C100" sqref="C100"/>
    </sheetView>
  </sheetViews>
  <sheetFormatPr baseColWidth="10" defaultColWidth="9.1640625" defaultRowHeight="11" x14ac:dyDescent="0.2"/>
  <cols>
    <col min="1" max="1" width="7.33203125" style="24" customWidth="1"/>
    <col min="2" max="2" width="11.6640625" style="24" customWidth="1"/>
    <col min="3" max="3" width="16.6640625" style="24" customWidth="1"/>
    <col min="4" max="4" width="11.6640625" style="24" customWidth="1"/>
    <col min="5" max="5" width="7.6640625" style="24" customWidth="1"/>
    <col min="6" max="16384" width="9.1640625" style="24"/>
  </cols>
  <sheetData>
    <row r="1" spans="1:8" ht="16" x14ac:dyDescent="0.2">
      <c r="A1" s="48" t="s">
        <v>13</v>
      </c>
      <c r="B1" s="48"/>
      <c r="C1" s="48"/>
      <c r="D1" s="48"/>
      <c r="E1" s="48"/>
    </row>
    <row r="2" spans="1:8" x14ac:dyDescent="0.2">
      <c r="A2" s="25" t="s">
        <v>14</v>
      </c>
      <c r="B2" s="26" t="s">
        <v>15</v>
      </c>
      <c r="C2" s="26" t="s">
        <v>16</v>
      </c>
      <c r="D2" s="25" t="s">
        <v>17</v>
      </c>
      <c r="E2" s="26" t="s">
        <v>18</v>
      </c>
      <c r="F2" s="15" t="s">
        <v>283</v>
      </c>
      <c r="G2" s="15" t="s">
        <v>281</v>
      </c>
      <c r="H2" s="15" t="s">
        <v>282</v>
      </c>
    </row>
    <row r="3" spans="1:8" ht="24" x14ac:dyDescent="0.2">
      <c r="A3" s="27">
        <v>1</v>
      </c>
      <c r="B3" s="28" t="s">
        <v>19</v>
      </c>
      <c r="C3" s="28" t="s">
        <v>20</v>
      </c>
      <c r="D3" s="27">
        <v>113</v>
      </c>
      <c r="E3" s="28" t="s">
        <v>21</v>
      </c>
      <c r="G3" s="24">
        <f>D3*F3</f>
        <v>0</v>
      </c>
    </row>
    <row r="4" spans="1:8" ht="24" x14ac:dyDescent="0.2">
      <c r="A4" s="27">
        <v>2</v>
      </c>
      <c r="B4" s="28" t="s">
        <v>22</v>
      </c>
      <c r="C4" s="28" t="s">
        <v>23</v>
      </c>
      <c r="D4" s="27">
        <v>50</v>
      </c>
      <c r="E4" s="28" t="s">
        <v>21</v>
      </c>
      <c r="G4" s="24">
        <f t="shared" ref="G4:G43" si="0">D4*F4</f>
        <v>0</v>
      </c>
    </row>
    <row r="5" spans="1:8" ht="24" x14ac:dyDescent="0.2">
      <c r="A5" s="27">
        <v>3</v>
      </c>
      <c r="B5" s="28" t="s">
        <v>24</v>
      </c>
      <c r="C5" s="28" t="s">
        <v>25</v>
      </c>
      <c r="D5" s="27">
        <v>115</v>
      </c>
      <c r="E5" s="28" t="s">
        <v>26</v>
      </c>
      <c r="G5" s="24">
        <f t="shared" si="0"/>
        <v>0</v>
      </c>
    </row>
    <row r="6" spans="1:8" ht="24" x14ac:dyDescent="0.2">
      <c r="A6" s="27">
        <v>4</v>
      </c>
      <c r="B6" s="28" t="s">
        <v>27</v>
      </c>
      <c r="C6" s="28" t="s">
        <v>28</v>
      </c>
      <c r="D6" s="27">
        <v>61</v>
      </c>
      <c r="E6" s="28" t="s">
        <v>29</v>
      </c>
      <c r="G6" s="24">
        <f t="shared" si="0"/>
        <v>0</v>
      </c>
    </row>
    <row r="7" spans="1:8" ht="24" x14ac:dyDescent="0.2">
      <c r="A7" s="27">
        <v>5</v>
      </c>
      <c r="B7" s="28" t="s">
        <v>30</v>
      </c>
      <c r="C7" s="28" t="s">
        <v>31</v>
      </c>
      <c r="D7" s="27">
        <v>71</v>
      </c>
      <c r="E7" s="28" t="s">
        <v>29</v>
      </c>
      <c r="G7" s="24">
        <f t="shared" si="0"/>
        <v>0</v>
      </c>
    </row>
    <row r="8" spans="1:8" ht="24" x14ac:dyDescent="0.2">
      <c r="A8" s="27">
        <v>6</v>
      </c>
      <c r="B8" s="28" t="s">
        <v>32</v>
      </c>
      <c r="C8" s="28" t="s">
        <v>33</v>
      </c>
      <c r="D8" s="27">
        <v>10</v>
      </c>
      <c r="E8" s="28" t="s">
        <v>26</v>
      </c>
      <c r="G8" s="24">
        <f t="shared" si="0"/>
        <v>0</v>
      </c>
    </row>
    <row r="9" spans="1:8" ht="36" x14ac:dyDescent="0.2">
      <c r="A9" s="27">
        <v>7</v>
      </c>
      <c r="B9" s="28" t="s">
        <v>34</v>
      </c>
      <c r="C9" s="28" t="s">
        <v>35</v>
      </c>
      <c r="D9" s="27">
        <v>2</v>
      </c>
      <c r="E9" s="28" t="s">
        <v>29</v>
      </c>
      <c r="G9" s="24">
        <f t="shared" si="0"/>
        <v>0</v>
      </c>
    </row>
    <row r="10" spans="1:8" ht="24" x14ac:dyDescent="0.2">
      <c r="A10" s="27">
        <v>8</v>
      </c>
      <c r="B10" s="28" t="s">
        <v>36</v>
      </c>
      <c r="C10" s="28" t="s">
        <v>37</v>
      </c>
      <c r="D10" s="27">
        <v>1</v>
      </c>
      <c r="E10" s="28" t="s">
        <v>29</v>
      </c>
      <c r="G10" s="24">
        <f t="shared" si="0"/>
        <v>0</v>
      </c>
    </row>
    <row r="11" spans="1:8" ht="24" x14ac:dyDescent="0.2">
      <c r="A11" s="27">
        <v>9</v>
      </c>
      <c r="B11" s="28" t="s">
        <v>38</v>
      </c>
      <c r="C11" s="28" t="s">
        <v>39</v>
      </c>
      <c r="D11" s="27">
        <v>9</v>
      </c>
      <c r="E11" s="28" t="s">
        <v>26</v>
      </c>
      <c r="G11" s="24">
        <f t="shared" si="0"/>
        <v>0</v>
      </c>
    </row>
    <row r="12" spans="1:8" ht="24" x14ac:dyDescent="0.2">
      <c r="A12" s="27">
        <v>10</v>
      </c>
      <c r="B12" s="28" t="s">
        <v>40</v>
      </c>
      <c r="C12" s="28" t="s">
        <v>41</v>
      </c>
      <c r="D12" s="27">
        <v>1</v>
      </c>
      <c r="E12" s="28" t="s">
        <v>29</v>
      </c>
      <c r="G12" s="24">
        <f t="shared" si="0"/>
        <v>0</v>
      </c>
    </row>
    <row r="13" spans="1:8" ht="24" x14ac:dyDescent="0.2">
      <c r="A13" s="27">
        <v>11</v>
      </c>
      <c r="B13" s="28" t="s">
        <v>42</v>
      </c>
      <c r="C13" s="28" t="s">
        <v>43</v>
      </c>
      <c r="D13" s="27">
        <v>12</v>
      </c>
      <c r="E13" s="28" t="s">
        <v>29</v>
      </c>
      <c r="G13" s="24">
        <f t="shared" si="0"/>
        <v>0</v>
      </c>
    </row>
    <row r="14" spans="1:8" ht="24" x14ac:dyDescent="0.2">
      <c r="A14" s="27">
        <v>12</v>
      </c>
      <c r="B14" s="28" t="s">
        <v>44</v>
      </c>
      <c r="C14" s="28" t="s">
        <v>45</v>
      </c>
      <c r="D14" s="27">
        <v>5</v>
      </c>
      <c r="E14" s="28" t="s">
        <v>26</v>
      </c>
      <c r="G14" s="24">
        <f t="shared" si="0"/>
        <v>0</v>
      </c>
    </row>
    <row r="15" spans="1:8" ht="24" x14ac:dyDescent="0.2">
      <c r="A15" s="27">
        <v>13</v>
      </c>
      <c r="B15" s="28" t="s">
        <v>46</v>
      </c>
      <c r="C15" s="28" t="s">
        <v>47</v>
      </c>
      <c r="D15" s="27">
        <v>10</v>
      </c>
      <c r="E15" s="28" t="s">
        <v>29</v>
      </c>
      <c r="G15" s="24">
        <f t="shared" si="0"/>
        <v>0</v>
      </c>
    </row>
    <row r="16" spans="1:8" ht="24" x14ac:dyDescent="0.2">
      <c r="A16" s="27">
        <v>14</v>
      </c>
      <c r="B16" s="28" t="s">
        <v>48</v>
      </c>
      <c r="C16" s="28" t="s">
        <v>49</v>
      </c>
      <c r="D16" s="27">
        <v>5</v>
      </c>
      <c r="E16" s="28" t="s">
        <v>26</v>
      </c>
      <c r="G16" s="24">
        <f t="shared" si="0"/>
        <v>0</v>
      </c>
    </row>
    <row r="17" spans="1:7" ht="24" x14ac:dyDescent="0.2">
      <c r="A17" s="27">
        <v>15</v>
      </c>
      <c r="B17" s="28" t="s">
        <v>50</v>
      </c>
      <c r="C17" s="28" t="s">
        <v>51</v>
      </c>
      <c r="D17" s="27">
        <v>4</v>
      </c>
      <c r="E17" s="28" t="s">
        <v>29</v>
      </c>
      <c r="G17" s="24">
        <f t="shared" si="0"/>
        <v>0</v>
      </c>
    </row>
    <row r="18" spans="1:7" ht="36" x14ac:dyDescent="0.2">
      <c r="A18" s="27">
        <v>16</v>
      </c>
      <c r="B18" s="28" t="s">
        <v>52</v>
      </c>
      <c r="C18" s="28" t="s">
        <v>53</v>
      </c>
      <c r="D18" s="27">
        <v>47</v>
      </c>
      <c r="E18" s="28" t="s">
        <v>29</v>
      </c>
      <c r="G18" s="24">
        <f t="shared" si="0"/>
        <v>0</v>
      </c>
    </row>
    <row r="19" spans="1:7" ht="24" x14ac:dyDescent="0.2">
      <c r="A19" s="27">
        <v>17</v>
      </c>
      <c r="B19" s="28" t="s">
        <v>54</v>
      </c>
      <c r="C19" s="28" t="s">
        <v>55</v>
      </c>
      <c r="D19" s="27">
        <v>6</v>
      </c>
      <c r="E19" s="28" t="s">
        <v>29</v>
      </c>
      <c r="G19" s="24">
        <f t="shared" si="0"/>
        <v>0</v>
      </c>
    </row>
    <row r="20" spans="1:7" ht="24" x14ac:dyDescent="0.2">
      <c r="A20" s="27">
        <v>18</v>
      </c>
      <c r="B20" s="28" t="s">
        <v>56</v>
      </c>
      <c r="C20" s="28" t="s">
        <v>57</v>
      </c>
      <c r="D20" s="27">
        <v>1</v>
      </c>
      <c r="E20" s="28" t="s">
        <v>29</v>
      </c>
      <c r="G20" s="24">
        <f t="shared" si="0"/>
        <v>0</v>
      </c>
    </row>
    <row r="21" spans="1:7" ht="24" x14ac:dyDescent="0.2">
      <c r="A21" s="27">
        <v>19</v>
      </c>
      <c r="B21" s="28" t="s">
        <v>58</v>
      </c>
      <c r="C21" s="28" t="s">
        <v>59</v>
      </c>
      <c r="D21" s="27">
        <v>11</v>
      </c>
      <c r="E21" s="28" t="s">
        <v>29</v>
      </c>
      <c r="G21" s="24">
        <f t="shared" si="0"/>
        <v>0</v>
      </c>
    </row>
    <row r="22" spans="1:7" ht="24" x14ac:dyDescent="0.2">
      <c r="A22" s="27">
        <v>20</v>
      </c>
      <c r="B22" s="28" t="s">
        <v>60</v>
      </c>
      <c r="C22" s="28" t="s">
        <v>61</v>
      </c>
      <c r="D22" s="27">
        <v>4</v>
      </c>
      <c r="E22" s="28" t="s">
        <v>29</v>
      </c>
      <c r="G22" s="24">
        <f t="shared" si="0"/>
        <v>0</v>
      </c>
    </row>
    <row r="23" spans="1:7" ht="12" x14ac:dyDescent="0.2">
      <c r="A23" s="27">
        <v>21</v>
      </c>
      <c r="B23" s="28" t="s">
        <v>62</v>
      </c>
      <c r="C23" s="28" t="s">
        <v>63</v>
      </c>
      <c r="D23" s="27">
        <v>3</v>
      </c>
      <c r="E23" s="28" t="s">
        <v>26</v>
      </c>
      <c r="G23" s="24">
        <f t="shared" si="0"/>
        <v>0</v>
      </c>
    </row>
    <row r="24" spans="1:7" ht="24" x14ac:dyDescent="0.2">
      <c r="A24" s="27">
        <v>22</v>
      </c>
      <c r="B24" s="28" t="s">
        <v>64</v>
      </c>
      <c r="C24" s="28" t="s">
        <v>65</v>
      </c>
      <c r="D24" s="27">
        <v>7</v>
      </c>
      <c r="E24" s="28" t="s">
        <v>26</v>
      </c>
      <c r="G24" s="24">
        <f t="shared" si="0"/>
        <v>0</v>
      </c>
    </row>
    <row r="25" spans="1:7" ht="24" x14ac:dyDescent="0.2">
      <c r="A25" s="27">
        <v>23</v>
      </c>
      <c r="B25" s="28" t="s">
        <v>66</v>
      </c>
      <c r="C25" s="28" t="s">
        <v>67</v>
      </c>
      <c r="D25" s="27">
        <v>2</v>
      </c>
      <c r="E25" s="28" t="s">
        <v>26</v>
      </c>
      <c r="G25" s="24">
        <f t="shared" si="0"/>
        <v>0</v>
      </c>
    </row>
    <row r="26" spans="1:7" ht="12" x14ac:dyDescent="0.2">
      <c r="A26" s="27">
        <v>24</v>
      </c>
      <c r="B26" s="28" t="s">
        <v>68</v>
      </c>
      <c r="C26" s="28" t="s">
        <v>69</v>
      </c>
      <c r="D26" s="27">
        <v>36</v>
      </c>
      <c r="E26" s="28" t="s">
        <v>26</v>
      </c>
      <c r="G26" s="24">
        <f t="shared" si="0"/>
        <v>0</v>
      </c>
    </row>
    <row r="27" spans="1:7" ht="24" x14ac:dyDescent="0.2">
      <c r="A27" s="27">
        <v>25</v>
      </c>
      <c r="B27" s="28" t="s">
        <v>70</v>
      </c>
      <c r="C27" s="28" t="s">
        <v>71</v>
      </c>
      <c r="D27" s="27">
        <v>11</v>
      </c>
      <c r="E27" s="28" t="s">
        <v>26</v>
      </c>
      <c r="G27" s="24">
        <f t="shared" si="0"/>
        <v>0</v>
      </c>
    </row>
    <row r="28" spans="1:7" ht="24" x14ac:dyDescent="0.2">
      <c r="A28" s="27">
        <v>26</v>
      </c>
      <c r="B28" s="28" t="s">
        <v>72</v>
      </c>
      <c r="C28" s="28" t="s">
        <v>73</v>
      </c>
      <c r="D28" s="27">
        <v>4</v>
      </c>
      <c r="E28" s="28" t="s">
        <v>26</v>
      </c>
      <c r="G28" s="24">
        <f t="shared" si="0"/>
        <v>0</v>
      </c>
    </row>
    <row r="29" spans="1:7" ht="24" x14ac:dyDescent="0.2">
      <c r="A29" s="27">
        <v>27</v>
      </c>
      <c r="B29" s="28" t="s">
        <v>74</v>
      </c>
      <c r="C29" s="28" t="s">
        <v>75</v>
      </c>
      <c r="D29" s="27">
        <v>25</v>
      </c>
      <c r="E29" s="28" t="s">
        <v>29</v>
      </c>
      <c r="G29" s="24">
        <f t="shared" si="0"/>
        <v>0</v>
      </c>
    </row>
    <row r="30" spans="1:7" ht="24" x14ac:dyDescent="0.2">
      <c r="A30" s="27">
        <v>28</v>
      </c>
      <c r="B30" s="28" t="s">
        <v>76</v>
      </c>
      <c r="C30" s="28" t="s">
        <v>77</v>
      </c>
      <c r="D30" s="27">
        <v>48</v>
      </c>
      <c r="E30" s="28" t="s">
        <v>21</v>
      </c>
      <c r="G30" s="24">
        <f t="shared" si="0"/>
        <v>0</v>
      </c>
    </row>
    <row r="31" spans="1:7" ht="24" x14ac:dyDescent="0.2">
      <c r="A31" s="27">
        <v>29</v>
      </c>
      <c r="B31" s="28" t="s">
        <v>78</v>
      </c>
      <c r="C31" s="28" t="s">
        <v>79</v>
      </c>
      <c r="D31" s="27">
        <v>108</v>
      </c>
      <c r="E31" s="28" t="s">
        <v>21</v>
      </c>
      <c r="G31" s="24">
        <f t="shared" si="0"/>
        <v>0</v>
      </c>
    </row>
    <row r="32" spans="1:7" ht="24" x14ac:dyDescent="0.2">
      <c r="A32" s="27">
        <v>30</v>
      </c>
      <c r="B32" s="28" t="s">
        <v>80</v>
      </c>
      <c r="C32" s="28" t="s">
        <v>81</v>
      </c>
      <c r="D32" s="27">
        <v>12</v>
      </c>
      <c r="E32" s="28" t="s">
        <v>21</v>
      </c>
      <c r="G32" s="24">
        <f t="shared" si="0"/>
        <v>0</v>
      </c>
    </row>
    <row r="33" spans="1:7" ht="24" x14ac:dyDescent="0.2">
      <c r="A33" s="27">
        <v>31</v>
      </c>
      <c r="B33" s="28" t="s">
        <v>82</v>
      </c>
      <c r="C33" s="28" t="s">
        <v>83</v>
      </c>
      <c r="D33" s="27">
        <v>1070</v>
      </c>
      <c r="E33" s="28" t="s">
        <v>21</v>
      </c>
      <c r="G33" s="24">
        <f t="shared" si="0"/>
        <v>0</v>
      </c>
    </row>
    <row r="34" spans="1:7" ht="24" x14ac:dyDescent="0.2">
      <c r="A34" s="27">
        <v>32</v>
      </c>
      <c r="B34" s="28" t="s">
        <v>84</v>
      </c>
      <c r="C34" s="28" t="s">
        <v>85</v>
      </c>
      <c r="D34" s="27">
        <v>499</v>
      </c>
      <c r="E34" s="28" t="s">
        <v>21</v>
      </c>
      <c r="G34" s="24">
        <f t="shared" si="0"/>
        <v>0</v>
      </c>
    </row>
    <row r="35" spans="1:7" ht="12" x14ac:dyDescent="0.2">
      <c r="A35" s="27">
        <v>33</v>
      </c>
      <c r="B35" s="28" t="s">
        <v>86</v>
      </c>
      <c r="C35" s="28" t="s">
        <v>87</v>
      </c>
      <c r="D35" s="27">
        <v>358</v>
      </c>
      <c r="E35" s="28" t="s">
        <v>21</v>
      </c>
      <c r="G35" s="24">
        <f t="shared" si="0"/>
        <v>0</v>
      </c>
    </row>
    <row r="36" spans="1:7" ht="24" x14ac:dyDescent="0.2">
      <c r="A36" s="27">
        <v>34</v>
      </c>
      <c r="B36" s="28" t="s">
        <v>88</v>
      </c>
      <c r="C36" s="28" t="s">
        <v>89</v>
      </c>
      <c r="D36" s="27">
        <v>10</v>
      </c>
      <c r="E36" s="28" t="s">
        <v>21</v>
      </c>
      <c r="G36" s="24">
        <f t="shared" si="0"/>
        <v>0</v>
      </c>
    </row>
    <row r="37" spans="1:7" ht="12" x14ac:dyDescent="0.2">
      <c r="A37" s="27">
        <v>35</v>
      </c>
      <c r="B37" s="28" t="s">
        <v>90</v>
      </c>
      <c r="C37" s="28" t="s">
        <v>91</v>
      </c>
      <c r="D37" s="27">
        <v>11</v>
      </c>
      <c r="E37" s="28" t="s">
        <v>26</v>
      </c>
      <c r="G37" s="24">
        <f t="shared" si="0"/>
        <v>0</v>
      </c>
    </row>
    <row r="38" spans="1:7" ht="12" x14ac:dyDescent="0.2">
      <c r="A38" s="27">
        <v>36</v>
      </c>
      <c r="B38" s="28" t="s">
        <v>92</v>
      </c>
      <c r="C38" s="28" t="s">
        <v>93</v>
      </c>
      <c r="D38" s="27">
        <v>180</v>
      </c>
      <c r="E38" s="28" t="s">
        <v>21</v>
      </c>
      <c r="G38" s="24">
        <f t="shared" si="0"/>
        <v>0</v>
      </c>
    </row>
    <row r="39" spans="1:7" ht="12" x14ac:dyDescent="0.2">
      <c r="A39" s="27">
        <v>37</v>
      </c>
      <c r="B39" s="28" t="s">
        <v>94</v>
      </c>
      <c r="C39" s="28" t="s">
        <v>95</v>
      </c>
      <c r="D39" s="27">
        <v>25</v>
      </c>
      <c r="E39" s="28" t="s">
        <v>21</v>
      </c>
      <c r="G39" s="24">
        <f t="shared" si="0"/>
        <v>0</v>
      </c>
    </row>
    <row r="40" spans="1:7" ht="12" x14ac:dyDescent="0.2">
      <c r="A40" s="27">
        <v>38</v>
      </c>
      <c r="B40" s="28" t="s">
        <v>96</v>
      </c>
      <c r="C40" s="28" t="s">
        <v>97</v>
      </c>
      <c r="D40" s="27">
        <v>32</v>
      </c>
      <c r="E40" s="28" t="s">
        <v>21</v>
      </c>
      <c r="G40" s="24">
        <f t="shared" si="0"/>
        <v>0</v>
      </c>
    </row>
    <row r="41" spans="1:7" ht="12" x14ac:dyDescent="0.2">
      <c r="A41" s="27">
        <v>39</v>
      </c>
      <c r="B41" s="28" t="s">
        <v>98</v>
      </c>
      <c r="C41" s="28" t="s">
        <v>99</v>
      </c>
      <c r="D41" s="27">
        <v>5</v>
      </c>
      <c r="E41" s="28" t="s">
        <v>26</v>
      </c>
      <c r="G41" s="24">
        <f t="shared" si="0"/>
        <v>0</v>
      </c>
    </row>
    <row r="42" spans="1:7" ht="12" x14ac:dyDescent="0.2">
      <c r="A42" s="27">
        <v>40</v>
      </c>
      <c r="B42" s="28" t="s">
        <v>98</v>
      </c>
      <c r="C42" s="28" t="s">
        <v>100</v>
      </c>
      <c r="D42" s="27">
        <v>5</v>
      </c>
      <c r="E42" s="28" t="s">
        <v>26</v>
      </c>
      <c r="G42" s="24">
        <f t="shared" si="0"/>
        <v>0</v>
      </c>
    </row>
    <row r="43" spans="1:7" ht="12" x14ac:dyDescent="0.2">
      <c r="A43" s="27">
        <v>41</v>
      </c>
      <c r="B43" s="28" t="s">
        <v>101</v>
      </c>
      <c r="C43" s="28" t="s">
        <v>102</v>
      </c>
      <c r="D43" s="27">
        <v>28</v>
      </c>
      <c r="E43" s="28" t="s">
        <v>29</v>
      </c>
      <c r="G43" s="24">
        <f t="shared" si="0"/>
        <v>0</v>
      </c>
    </row>
    <row r="44" spans="1:7" x14ac:dyDescent="0.2">
      <c r="A44" s="33" t="s">
        <v>285</v>
      </c>
      <c r="B44" s="28"/>
      <c r="C44" s="28"/>
      <c r="D44" s="27"/>
      <c r="E44" s="28"/>
      <c r="G44" s="31">
        <f>SUM(G3:G43)</f>
        <v>0</v>
      </c>
    </row>
    <row r="45" spans="1:7" ht="13" x14ac:dyDescent="0.2">
      <c r="A45" s="29" t="s">
        <v>286</v>
      </c>
    </row>
    <row r="46" spans="1:7" ht="13" x14ac:dyDescent="0.2">
      <c r="A46" s="30" t="s">
        <v>287</v>
      </c>
      <c r="G46" s="24">
        <v>0</v>
      </c>
    </row>
    <row r="47" spans="1:7" ht="13" x14ac:dyDescent="0.2">
      <c r="A47" s="30" t="s">
        <v>288</v>
      </c>
      <c r="G47" s="24">
        <v>0</v>
      </c>
    </row>
    <row r="48" spans="1:7" ht="13" x14ac:dyDescent="0.2">
      <c r="A48" s="30"/>
    </row>
    <row r="49" spans="1:8" ht="13" x14ac:dyDescent="0.2">
      <c r="A49" s="34" t="s">
        <v>293</v>
      </c>
      <c r="B49" s="1"/>
      <c r="C49" s="1"/>
      <c r="D49" s="1"/>
      <c r="E49" s="1"/>
      <c r="F49" s="1"/>
      <c r="G49" s="1"/>
    </row>
    <row r="50" spans="1:8" ht="13" x14ac:dyDescent="0.2">
      <c r="A50" s="35" t="s">
        <v>289</v>
      </c>
      <c r="B50" s="1"/>
      <c r="C50" s="1"/>
      <c r="D50" s="36">
        <f>G44+G46+G47</f>
        <v>0</v>
      </c>
      <c r="E50" s="1"/>
      <c r="F50" s="1"/>
      <c r="G50" s="1"/>
    </row>
    <row r="51" spans="1:8" ht="13" x14ac:dyDescent="0.2">
      <c r="A51" s="35"/>
      <c r="B51" s="1"/>
      <c r="C51" s="1"/>
      <c r="D51" s="36"/>
      <c r="E51" s="1"/>
      <c r="F51" s="1"/>
      <c r="G51" s="1"/>
    </row>
    <row r="52" spans="1:8" ht="16" x14ac:dyDescent="0.2">
      <c r="A52" s="48" t="s">
        <v>103</v>
      </c>
      <c r="B52" s="48"/>
      <c r="C52" s="48"/>
      <c r="D52" s="48"/>
      <c r="E52" s="48"/>
    </row>
    <row r="53" spans="1:8" x14ac:dyDescent="0.2">
      <c r="A53" s="25" t="s">
        <v>14</v>
      </c>
      <c r="B53" s="26" t="s">
        <v>15</v>
      </c>
      <c r="C53" s="26" t="s">
        <v>16</v>
      </c>
      <c r="D53" s="25" t="s">
        <v>17</v>
      </c>
      <c r="E53" s="26" t="s">
        <v>18</v>
      </c>
      <c r="F53" s="15" t="s">
        <v>283</v>
      </c>
      <c r="G53" s="15" t="s">
        <v>281</v>
      </c>
      <c r="H53" s="15" t="s">
        <v>282</v>
      </c>
    </row>
    <row r="54" spans="1:8" ht="12" x14ac:dyDescent="0.2">
      <c r="A54" s="27">
        <v>1</v>
      </c>
      <c r="B54" s="28" t="s">
        <v>104</v>
      </c>
      <c r="C54" s="28" t="s">
        <v>105</v>
      </c>
      <c r="D54" s="27">
        <v>28</v>
      </c>
      <c r="E54" s="28" t="s">
        <v>106</v>
      </c>
      <c r="G54" s="24">
        <f>D54*F54</f>
        <v>0</v>
      </c>
    </row>
    <row r="55" spans="1:8" ht="24" x14ac:dyDescent="0.2">
      <c r="A55" s="27">
        <v>2</v>
      </c>
      <c r="B55" s="28" t="s">
        <v>107</v>
      </c>
      <c r="C55" s="28" t="s">
        <v>108</v>
      </c>
      <c r="D55" s="27">
        <v>81</v>
      </c>
      <c r="E55" s="28" t="s">
        <v>21</v>
      </c>
      <c r="G55" s="24">
        <f t="shared" ref="G55:G57" si="1">D55*F55</f>
        <v>0</v>
      </c>
    </row>
    <row r="56" spans="1:8" ht="24" x14ac:dyDescent="0.2">
      <c r="A56" s="27">
        <v>3</v>
      </c>
      <c r="B56" s="28" t="s">
        <v>109</v>
      </c>
      <c r="C56" s="28" t="s">
        <v>110</v>
      </c>
      <c r="D56" s="27">
        <v>81</v>
      </c>
      <c r="E56" s="28" t="s">
        <v>21</v>
      </c>
      <c r="G56" s="24">
        <f t="shared" si="1"/>
        <v>0</v>
      </c>
    </row>
    <row r="57" spans="1:8" ht="12" x14ac:dyDescent="0.2">
      <c r="A57" s="27">
        <v>4</v>
      </c>
      <c r="B57" s="28" t="s">
        <v>111</v>
      </c>
      <c r="C57" s="28" t="s">
        <v>112</v>
      </c>
      <c r="D57" s="27">
        <v>28</v>
      </c>
      <c r="E57" s="28" t="s">
        <v>106</v>
      </c>
      <c r="G57" s="24">
        <f t="shared" si="1"/>
        <v>0</v>
      </c>
    </row>
    <row r="58" spans="1:8" x14ac:dyDescent="0.2">
      <c r="A58" s="33" t="s">
        <v>285</v>
      </c>
      <c r="B58" s="28"/>
      <c r="C58" s="28"/>
      <c r="D58" s="27"/>
      <c r="E58" s="28"/>
      <c r="G58" s="31">
        <f>SUM(G54:G57)</f>
        <v>0</v>
      </c>
    </row>
    <row r="59" spans="1:8" ht="13" x14ac:dyDescent="0.2">
      <c r="A59" s="29" t="s">
        <v>290</v>
      </c>
    </row>
    <row r="60" spans="1:8" ht="13" x14ac:dyDescent="0.2">
      <c r="A60" s="35" t="s">
        <v>291</v>
      </c>
      <c r="B60" s="1"/>
      <c r="C60" s="1"/>
      <c r="D60" s="1"/>
      <c r="E60" s="1"/>
      <c r="F60" s="1">
        <v>0</v>
      </c>
      <c r="G60" s="1"/>
      <c r="H60" s="1"/>
    </row>
    <row r="61" spans="1:8" x14ac:dyDescent="0.2">
      <c r="A61" s="1"/>
      <c r="B61" s="1"/>
      <c r="C61" s="1"/>
      <c r="D61" s="1"/>
      <c r="E61" s="1"/>
      <c r="F61" s="1"/>
      <c r="G61" s="1"/>
      <c r="H61" s="1"/>
    </row>
    <row r="62" spans="1:8" ht="13" x14ac:dyDescent="0.2">
      <c r="A62" s="34" t="s">
        <v>292</v>
      </c>
      <c r="B62" s="1"/>
      <c r="C62" s="1"/>
      <c r="D62" s="1"/>
      <c r="E62" s="1"/>
      <c r="F62" s="1"/>
      <c r="G62" s="1"/>
      <c r="H62" s="1"/>
    </row>
    <row r="63" spans="1:8" ht="13" x14ac:dyDescent="0.2">
      <c r="A63" s="35" t="s">
        <v>289</v>
      </c>
      <c r="B63" s="1"/>
      <c r="C63" s="1"/>
      <c r="D63" s="36">
        <f>G58+F60</f>
        <v>0</v>
      </c>
      <c r="E63" s="1"/>
      <c r="F63" s="1"/>
      <c r="G63" s="1"/>
      <c r="H63" s="1"/>
    </row>
    <row r="64" spans="1:8" ht="13" x14ac:dyDescent="0.2">
      <c r="A64" s="35"/>
      <c r="B64" s="1"/>
      <c r="C64" s="1"/>
      <c r="D64" s="36"/>
      <c r="E64" s="1"/>
      <c r="F64" s="1"/>
      <c r="G64" s="1"/>
      <c r="H64" s="1"/>
    </row>
    <row r="65" spans="1:8" ht="16" x14ac:dyDescent="0.2">
      <c r="A65" s="48" t="s">
        <v>113</v>
      </c>
      <c r="B65" s="48"/>
      <c r="C65" s="48"/>
      <c r="D65" s="48"/>
      <c r="E65" s="48"/>
    </row>
    <row r="66" spans="1:8" x14ac:dyDescent="0.2">
      <c r="A66" s="25" t="s">
        <v>14</v>
      </c>
      <c r="B66" s="26" t="s">
        <v>15</v>
      </c>
      <c r="C66" s="26" t="s">
        <v>16</v>
      </c>
      <c r="D66" s="25" t="s">
        <v>17</v>
      </c>
      <c r="E66" s="26" t="s">
        <v>18</v>
      </c>
      <c r="F66" s="15" t="s">
        <v>283</v>
      </c>
      <c r="G66" s="15" t="s">
        <v>281</v>
      </c>
      <c r="H66" s="15" t="s">
        <v>282</v>
      </c>
    </row>
    <row r="67" spans="1:8" ht="24" x14ac:dyDescent="0.2">
      <c r="A67" s="27">
        <v>1</v>
      </c>
      <c r="B67" s="28" t="s">
        <v>114</v>
      </c>
      <c r="C67" s="28" t="s">
        <v>115</v>
      </c>
      <c r="D67" s="27">
        <v>21</v>
      </c>
      <c r="E67" s="28" t="s">
        <v>26</v>
      </c>
      <c r="G67" s="24">
        <f>D67*F67</f>
        <v>0</v>
      </c>
    </row>
    <row r="68" spans="1:8" ht="24" x14ac:dyDescent="0.2">
      <c r="A68" s="27">
        <v>2</v>
      </c>
      <c r="B68" s="28" t="s">
        <v>116</v>
      </c>
      <c r="C68" s="28" t="s">
        <v>117</v>
      </c>
      <c r="D68" s="27">
        <v>1</v>
      </c>
      <c r="E68" s="28" t="s">
        <v>29</v>
      </c>
      <c r="G68" s="24">
        <f t="shared" ref="G68:G74" si="2">D68*F68</f>
        <v>0</v>
      </c>
    </row>
    <row r="69" spans="1:8" ht="24" x14ac:dyDescent="0.2">
      <c r="A69" s="27">
        <v>3</v>
      </c>
      <c r="B69" s="28" t="s">
        <v>118</v>
      </c>
      <c r="C69" s="28" t="s">
        <v>119</v>
      </c>
      <c r="D69" s="27">
        <v>160</v>
      </c>
      <c r="E69" s="28" t="s">
        <v>29</v>
      </c>
      <c r="G69" s="24">
        <f t="shared" si="2"/>
        <v>0</v>
      </c>
    </row>
    <row r="70" spans="1:8" ht="24" x14ac:dyDescent="0.2">
      <c r="A70" s="27">
        <v>4</v>
      </c>
      <c r="B70" s="28" t="s">
        <v>120</v>
      </c>
      <c r="C70" s="28" t="s">
        <v>121</v>
      </c>
      <c r="D70" s="27">
        <v>380</v>
      </c>
      <c r="E70" s="28" t="s">
        <v>21</v>
      </c>
      <c r="G70" s="24">
        <f t="shared" si="2"/>
        <v>0</v>
      </c>
    </row>
    <row r="71" spans="1:8" ht="24" x14ac:dyDescent="0.2">
      <c r="A71" s="27">
        <v>5</v>
      </c>
      <c r="B71" s="28" t="s">
        <v>122</v>
      </c>
      <c r="C71" s="28" t="s">
        <v>123</v>
      </c>
      <c r="D71" s="27">
        <v>102</v>
      </c>
      <c r="E71" s="28" t="s">
        <v>21</v>
      </c>
      <c r="G71" s="24">
        <f t="shared" si="2"/>
        <v>0</v>
      </c>
    </row>
    <row r="72" spans="1:8" ht="24" x14ac:dyDescent="0.2">
      <c r="A72" s="27">
        <v>6</v>
      </c>
      <c r="B72" s="28" t="s">
        <v>124</v>
      </c>
      <c r="C72" s="28" t="s">
        <v>125</v>
      </c>
      <c r="D72" s="27">
        <v>62</v>
      </c>
      <c r="E72" s="28" t="s">
        <v>21</v>
      </c>
      <c r="G72" s="24">
        <f t="shared" si="2"/>
        <v>0</v>
      </c>
    </row>
    <row r="73" spans="1:8" ht="24" x14ac:dyDescent="0.2">
      <c r="A73" s="27">
        <v>7</v>
      </c>
      <c r="B73" s="28" t="s">
        <v>126</v>
      </c>
      <c r="C73" s="28" t="s">
        <v>127</v>
      </c>
      <c r="D73" s="27">
        <v>1.5</v>
      </c>
      <c r="E73" s="28" t="s">
        <v>128</v>
      </c>
      <c r="G73" s="24">
        <f t="shared" si="2"/>
        <v>0</v>
      </c>
    </row>
    <row r="74" spans="1:8" ht="24" x14ac:dyDescent="0.2">
      <c r="A74" s="27">
        <v>8</v>
      </c>
      <c r="B74" s="28" t="s">
        <v>129</v>
      </c>
      <c r="C74" s="28" t="s">
        <v>130</v>
      </c>
      <c r="D74" s="27">
        <v>1.5</v>
      </c>
      <c r="E74" s="28" t="s">
        <v>128</v>
      </c>
      <c r="G74" s="24">
        <f t="shared" si="2"/>
        <v>0</v>
      </c>
    </row>
    <row r="75" spans="1:8" ht="12" thickBot="1" x14ac:dyDescent="0.25">
      <c r="A75" s="32" t="s">
        <v>284</v>
      </c>
      <c r="B75" s="1"/>
      <c r="C75" s="1"/>
      <c r="D75" s="1"/>
      <c r="E75" s="1"/>
      <c r="F75" s="1"/>
      <c r="G75" s="1"/>
      <c r="H75" s="1"/>
    </row>
    <row r="76" spans="1:8" ht="14" thickTop="1" x14ac:dyDescent="0.2">
      <c r="A76" s="37"/>
      <c r="B76" s="37"/>
      <c r="C76" s="37"/>
      <c r="D76" s="37"/>
      <c r="E76" s="37"/>
      <c r="F76" s="37"/>
      <c r="G76" s="39">
        <f>SUM(G64:G75)</f>
        <v>0</v>
      </c>
      <c r="H76" s="37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ht="13" x14ac:dyDescent="0.2">
      <c r="A78" s="34" t="s">
        <v>295</v>
      </c>
      <c r="B78" s="1"/>
      <c r="C78" s="1"/>
      <c r="D78" s="1"/>
      <c r="E78" s="1"/>
      <c r="F78" s="1"/>
      <c r="G78" s="1"/>
      <c r="H78" s="1"/>
    </row>
    <row r="79" spans="1:8" ht="13" x14ac:dyDescent="0.2">
      <c r="A79" s="35" t="s">
        <v>289</v>
      </c>
      <c r="B79" s="1"/>
      <c r="C79" s="1"/>
      <c r="D79" s="36">
        <f>G76</f>
        <v>0</v>
      </c>
      <c r="E79" s="1"/>
      <c r="F79" s="1"/>
      <c r="G79" s="1"/>
      <c r="H79" s="1"/>
    </row>
    <row r="80" spans="1:8" x14ac:dyDescent="0.2">
      <c r="A80" s="27"/>
      <c r="B80" s="28"/>
      <c r="C80" s="28"/>
      <c r="D80" s="27"/>
      <c r="E80" s="28"/>
    </row>
    <row r="81" spans="1:8" x14ac:dyDescent="0.2">
      <c r="A81" s="27"/>
      <c r="B81" s="28"/>
      <c r="C81" s="28"/>
      <c r="D81" s="27"/>
      <c r="E81" s="28"/>
    </row>
    <row r="82" spans="1:8" x14ac:dyDescent="0.2">
      <c r="A82" s="27"/>
      <c r="B82" s="28"/>
      <c r="C82" s="28"/>
      <c r="D82" s="27"/>
      <c r="E82" s="28"/>
    </row>
    <row r="83" spans="1:8" ht="16" x14ac:dyDescent="0.2">
      <c r="A83" s="49" t="s">
        <v>131</v>
      </c>
      <c r="B83" s="49"/>
      <c r="C83" s="49"/>
      <c r="D83" s="49"/>
      <c r="E83" s="49"/>
    </row>
    <row r="84" spans="1:8" x14ac:dyDescent="0.2">
      <c r="A84" s="25" t="s">
        <v>14</v>
      </c>
      <c r="B84" s="26" t="s">
        <v>15</v>
      </c>
      <c r="C84" s="26" t="s">
        <v>16</v>
      </c>
      <c r="D84" s="25" t="s">
        <v>17</v>
      </c>
      <c r="E84" s="26" t="s">
        <v>18</v>
      </c>
      <c r="F84" s="15" t="s">
        <v>283</v>
      </c>
      <c r="G84" s="15" t="s">
        <v>281</v>
      </c>
      <c r="H84" s="15" t="s">
        <v>282</v>
      </c>
    </row>
    <row r="85" spans="1:8" ht="36" x14ac:dyDescent="0.2">
      <c r="A85" s="27">
        <v>1</v>
      </c>
      <c r="B85" s="28" t="s">
        <v>132</v>
      </c>
      <c r="C85" s="28" t="s">
        <v>133</v>
      </c>
      <c r="D85" s="27">
        <v>1</v>
      </c>
      <c r="E85" s="28" t="s">
        <v>134</v>
      </c>
      <c r="G85" s="24">
        <f t="shared" ref="G85:G86" si="3">D85*F85</f>
        <v>0</v>
      </c>
    </row>
    <row r="86" spans="1:8" ht="24" x14ac:dyDescent="0.2">
      <c r="A86" s="27">
        <v>2</v>
      </c>
      <c r="B86" s="28" t="s">
        <v>135</v>
      </c>
      <c r="C86" s="28" t="s">
        <v>136</v>
      </c>
      <c r="D86" s="27">
        <v>1</v>
      </c>
      <c r="E86" s="28" t="s">
        <v>134</v>
      </c>
      <c r="G86" s="24">
        <f t="shared" si="3"/>
        <v>0</v>
      </c>
    </row>
    <row r="87" spans="1:8" ht="12" thickBot="1" x14ac:dyDescent="0.25">
      <c r="A87" s="32" t="s">
        <v>284</v>
      </c>
      <c r="B87" s="1"/>
      <c r="C87" s="1"/>
      <c r="D87" s="1"/>
      <c r="E87" s="1"/>
      <c r="F87" s="1"/>
      <c r="G87" s="1"/>
      <c r="H87" s="1"/>
    </row>
    <row r="88" spans="1:8" ht="14" thickTop="1" x14ac:dyDescent="0.2">
      <c r="A88" s="37"/>
      <c r="B88" s="37"/>
      <c r="C88" s="37"/>
      <c r="D88" s="37"/>
      <c r="E88" s="37"/>
      <c r="F88" s="37"/>
      <c r="G88" s="38">
        <f>SUM(G84:G87)</f>
        <v>0</v>
      </c>
      <c r="H88" s="37"/>
    </row>
    <row r="89" spans="1:8" x14ac:dyDescent="0.2">
      <c r="A89" s="1"/>
      <c r="B89" s="1"/>
      <c r="C89" s="1"/>
      <c r="D89" s="1"/>
      <c r="E89" s="1"/>
      <c r="F89" s="1"/>
      <c r="G89" s="36"/>
      <c r="H89" s="1"/>
    </row>
    <row r="90" spans="1:8" ht="13" x14ac:dyDescent="0.2">
      <c r="A90" s="34" t="s">
        <v>294</v>
      </c>
      <c r="B90" s="1"/>
      <c r="C90" s="1"/>
      <c r="D90" s="1"/>
      <c r="E90" s="1"/>
      <c r="F90" s="1"/>
      <c r="G90" s="1"/>
      <c r="H90" s="1"/>
    </row>
    <row r="91" spans="1:8" ht="13" x14ac:dyDescent="0.2">
      <c r="A91" s="35" t="s">
        <v>289</v>
      </c>
      <c r="B91" s="1"/>
      <c r="C91" s="1"/>
      <c r="D91" s="36">
        <f>G88</f>
        <v>0</v>
      </c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27"/>
      <c r="B93" s="28"/>
      <c r="C93" s="28"/>
      <c r="D93" s="27"/>
      <c r="E93" s="28"/>
    </row>
    <row r="94" spans="1:8" x14ac:dyDescent="0.2">
      <c r="A94" s="27"/>
      <c r="B94" s="28"/>
      <c r="C94" s="28"/>
      <c r="D94" s="27"/>
      <c r="E94" s="28"/>
    </row>
    <row r="95" spans="1:8" x14ac:dyDescent="0.2">
      <c r="A95" s="27"/>
      <c r="B95" s="28"/>
      <c r="C95" s="28"/>
      <c r="D95" s="27"/>
      <c r="E95" s="28"/>
    </row>
    <row r="96" spans="1:8" ht="16" x14ac:dyDescent="0.2">
      <c r="A96" s="48" t="s">
        <v>137</v>
      </c>
      <c r="B96" s="48"/>
      <c r="C96" s="48"/>
      <c r="D96" s="48"/>
      <c r="E96" s="48"/>
    </row>
    <row r="97" spans="1:8" x14ac:dyDescent="0.2">
      <c r="A97" s="25" t="s">
        <v>14</v>
      </c>
      <c r="B97" s="26" t="s">
        <v>15</v>
      </c>
      <c r="C97" s="26" t="s">
        <v>16</v>
      </c>
      <c r="D97" s="25" t="s">
        <v>17</v>
      </c>
      <c r="E97" s="26" t="s">
        <v>18</v>
      </c>
      <c r="F97" s="15" t="s">
        <v>283</v>
      </c>
      <c r="G97" s="15" t="s">
        <v>281</v>
      </c>
      <c r="H97" s="15" t="s">
        <v>282</v>
      </c>
    </row>
    <row r="98" spans="1:8" ht="24" x14ac:dyDescent="0.2">
      <c r="A98" s="27">
        <v>1</v>
      </c>
      <c r="B98" s="28" t="s">
        <v>138</v>
      </c>
      <c r="C98" s="28" t="s">
        <v>139</v>
      </c>
      <c r="D98" s="27">
        <v>2</v>
      </c>
      <c r="E98" s="28" t="s">
        <v>140</v>
      </c>
      <c r="G98" s="24">
        <f t="shared" ref="G98:G141" si="4">D98*F98</f>
        <v>0</v>
      </c>
    </row>
    <row r="99" spans="1:8" ht="24" x14ac:dyDescent="0.2">
      <c r="A99" s="27">
        <v>2</v>
      </c>
      <c r="B99" s="28" t="s">
        <v>141</v>
      </c>
      <c r="C99" s="28" t="s">
        <v>142</v>
      </c>
      <c r="D99" s="27">
        <v>113</v>
      </c>
      <c r="E99" s="28" t="s">
        <v>21</v>
      </c>
      <c r="G99" s="24">
        <f t="shared" si="4"/>
        <v>0</v>
      </c>
    </row>
    <row r="100" spans="1:8" ht="24" x14ac:dyDescent="0.2">
      <c r="A100" s="27">
        <v>3</v>
      </c>
      <c r="B100" s="28" t="s">
        <v>143</v>
      </c>
      <c r="C100" s="28" t="s">
        <v>144</v>
      </c>
      <c r="D100" s="27">
        <v>50</v>
      </c>
      <c r="E100" s="28" t="s">
        <v>21</v>
      </c>
      <c r="G100" s="24">
        <f t="shared" si="4"/>
        <v>0</v>
      </c>
    </row>
    <row r="101" spans="1:8" ht="12" x14ac:dyDescent="0.2">
      <c r="A101" s="27">
        <v>4</v>
      </c>
      <c r="B101" s="28" t="s">
        <v>145</v>
      </c>
      <c r="C101" s="28" t="s">
        <v>146</v>
      </c>
      <c r="D101" s="27">
        <v>180</v>
      </c>
      <c r="E101" s="28" t="s">
        <v>147</v>
      </c>
      <c r="G101" s="24">
        <f t="shared" si="4"/>
        <v>0</v>
      </c>
    </row>
    <row r="102" spans="1:8" ht="24" x14ac:dyDescent="0.2">
      <c r="A102" s="27">
        <v>5</v>
      </c>
      <c r="B102" s="28" t="s">
        <v>148</v>
      </c>
      <c r="C102" s="28" t="s">
        <v>149</v>
      </c>
      <c r="D102" s="27">
        <v>25</v>
      </c>
      <c r="E102" s="28" t="s">
        <v>26</v>
      </c>
      <c r="G102" s="24">
        <f t="shared" si="4"/>
        <v>0</v>
      </c>
    </row>
    <row r="103" spans="1:8" ht="24" x14ac:dyDescent="0.2">
      <c r="A103" s="27">
        <v>6</v>
      </c>
      <c r="B103" s="28" t="s">
        <v>150</v>
      </c>
      <c r="C103" s="28" t="s">
        <v>151</v>
      </c>
      <c r="D103" s="27">
        <v>7</v>
      </c>
      <c r="E103" s="28" t="s">
        <v>140</v>
      </c>
      <c r="G103" s="24">
        <f t="shared" si="4"/>
        <v>0</v>
      </c>
    </row>
    <row r="104" spans="1:8" ht="24" x14ac:dyDescent="0.2">
      <c r="A104" s="27" t="s">
        <v>152</v>
      </c>
      <c r="B104" s="28" t="s">
        <v>153</v>
      </c>
      <c r="C104" s="28" t="s">
        <v>154</v>
      </c>
      <c r="D104" s="27">
        <v>2</v>
      </c>
      <c r="E104" s="28" t="s">
        <v>140</v>
      </c>
      <c r="G104" s="24">
        <f t="shared" si="4"/>
        <v>0</v>
      </c>
    </row>
    <row r="105" spans="1:8" ht="12" x14ac:dyDescent="0.2">
      <c r="A105" s="27">
        <v>8</v>
      </c>
      <c r="B105" s="28" t="s">
        <v>155</v>
      </c>
      <c r="C105" s="28" t="s">
        <v>156</v>
      </c>
      <c r="D105" s="27">
        <v>48</v>
      </c>
      <c r="E105" s="28" t="s">
        <v>157</v>
      </c>
      <c r="G105" s="24">
        <f t="shared" si="4"/>
        <v>0</v>
      </c>
    </row>
    <row r="106" spans="1:8" ht="12" x14ac:dyDescent="0.2">
      <c r="A106" s="27">
        <v>9</v>
      </c>
      <c r="B106" s="28" t="s">
        <v>158</v>
      </c>
      <c r="C106" s="28" t="s">
        <v>159</v>
      </c>
      <c r="D106" s="27">
        <v>25</v>
      </c>
      <c r="E106" s="28" t="s">
        <v>157</v>
      </c>
      <c r="G106" s="24">
        <f t="shared" si="4"/>
        <v>0</v>
      </c>
    </row>
    <row r="107" spans="1:8" ht="12" x14ac:dyDescent="0.2">
      <c r="A107" s="27">
        <v>10</v>
      </c>
      <c r="B107" s="28" t="s">
        <v>160</v>
      </c>
      <c r="C107" s="28" t="s">
        <v>161</v>
      </c>
      <c r="D107" s="27">
        <v>32</v>
      </c>
      <c r="E107" s="28" t="s">
        <v>157</v>
      </c>
      <c r="G107" s="24">
        <f t="shared" si="4"/>
        <v>0</v>
      </c>
    </row>
    <row r="108" spans="1:8" ht="24" x14ac:dyDescent="0.2">
      <c r="A108" s="27">
        <v>11</v>
      </c>
      <c r="B108" s="28" t="s">
        <v>162</v>
      </c>
      <c r="C108" s="28" t="s">
        <v>163</v>
      </c>
      <c r="D108" s="27">
        <v>358</v>
      </c>
      <c r="E108" s="28" t="s">
        <v>157</v>
      </c>
      <c r="G108" s="24">
        <f t="shared" si="4"/>
        <v>0</v>
      </c>
    </row>
    <row r="109" spans="1:8" ht="24" x14ac:dyDescent="0.2">
      <c r="A109" s="27">
        <v>12</v>
      </c>
      <c r="B109" s="28" t="s">
        <v>164</v>
      </c>
      <c r="C109" s="28" t="s">
        <v>165</v>
      </c>
      <c r="D109" s="27">
        <v>61</v>
      </c>
      <c r="E109" s="28" t="s">
        <v>140</v>
      </c>
      <c r="G109" s="24">
        <f t="shared" si="4"/>
        <v>0</v>
      </c>
    </row>
    <row r="110" spans="1:8" ht="36" x14ac:dyDescent="0.2">
      <c r="A110" s="27">
        <v>13</v>
      </c>
      <c r="B110" s="28" t="s">
        <v>166</v>
      </c>
      <c r="C110" s="28" t="s">
        <v>167</v>
      </c>
      <c r="D110" s="27">
        <v>5</v>
      </c>
      <c r="E110" s="28" t="s">
        <v>140</v>
      </c>
      <c r="G110" s="24">
        <f t="shared" si="4"/>
        <v>0</v>
      </c>
    </row>
    <row r="111" spans="1:8" ht="12" x14ac:dyDescent="0.2">
      <c r="A111" s="27">
        <v>14</v>
      </c>
      <c r="B111" s="28" t="s">
        <v>168</v>
      </c>
      <c r="C111" s="28" t="s">
        <v>169</v>
      </c>
      <c r="D111" s="27">
        <v>4</v>
      </c>
      <c r="E111" s="28" t="s">
        <v>140</v>
      </c>
      <c r="G111" s="24">
        <f t="shared" si="4"/>
        <v>0</v>
      </c>
    </row>
    <row r="112" spans="1:8" ht="24" x14ac:dyDescent="0.2">
      <c r="A112" s="27">
        <v>15</v>
      </c>
      <c r="B112" s="28" t="s">
        <v>170</v>
      </c>
      <c r="C112" s="28" t="s">
        <v>171</v>
      </c>
      <c r="D112" s="27">
        <v>115</v>
      </c>
      <c r="E112" s="28" t="s">
        <v>140</v>
      </c>
      <c r="G112" s="24">
        <f t="shared" si="4"/>
        <v>0</v>
      </c>
    </row>
    <row r="113" spans="1:7" ht="24" x14ac:dyDescent="0.2">
      <c r="A113" s="27">
        <v>16</v>
      </c>
      <c r="B113" s="28" t="s">
        <v>172</v>
      </c>
      <c r="C113" s="28" t="s">
        <v>173</v>
      </c>
      <c r="D113" s="27">
        <v>1</v>
      </c>
      <c r="E113" s="28" t="s">
        <v>174</v>
      </c>
      <c r="G113" s="24">
        <f t="shared" si="4"/>
        <v>0</v>
      </c>
    </row>
    <row r="114" spans="1:7" ht="48" x14ac:dyDescent="0.2">
      <c r="A114" s="27">
        <v>17</v>
      </c>
      <c r="B114" s="28" t="s">
        <v>175</v>
      </c>
      <c r="C114" s="28" t="s">
        <v>176</v>
      </c>
      <c r="D114" s="27">
        <v>9</v>
      </c>
      <c r="E114" s="28" t="s">
        <v>140</v>
      </c>
      <c r="G114" s="24">
        <f t="shared" si="4"/>
        <v>0</v>
      </c>
    </row>
    <row r="115" spans="1:7" ht="48" x14ac:dyDescent="0.2">
      <c r="A115" s="27">
        <v>18</v>
      </c>
      <c r="B115" s="28" t="s">
        <v>177</v>
      </c>
      <c r="C115" s="28" t="s">
        <v>178</v>
      </c>
      <c r="D115" s="27">
        <v>5</v>
      </c>
      <c r="E115" s="28" t="s">
        <v>140</v>
      </c>
      <c r="G115" s="24">
        <f t="shared" si="4"/>
        <v>0</v>
      </c>
    </row>
    <row r="116" spans="1:7" ht="48" x14ac:dyDescent="0.2">
      <c r="A116" s="27">
        <v>19</v>
      </c>
      <c r="B116" s="28" t="s">
        <v>179</v>
      </c>
      <c r="C116" s="28" t="s">
        <v>180</v>
      </c>
      <c r="D116" s="27">
        <v>5</v>
      </c>
      <c r="E116" s="28" t="s">
        <v>174</v>
      </c>
      <c r="G116" s="24">
        <f t="shared" si="4"/>
        <v>0</v>
      </c>
    </row>
    <row r="117" spans="1:7" ht="48" x14ac:dyDescent="0.2">
      <c r="A117" s="27">
        <v>20</v>
      </c>
      <c r="B117" s="28" t="s">
        <v>181</v>
      </c>
      <c r="C117" s="28" t="s">
        <v>182</v>
      </c>
      <c r="D117" s="27">
        <v>10</v>
      </c>
      <c r="E117" s="28" t="s">
        <v>140</v>
      </c>
      <c r="G117" s="24">
        <f t="shared" si="4"/>
        <v>0</v>
      </c>
    </row>
    <row r="118" spans="1:7" ht="48" x14ac:dyDescent="0.2">
      <c r="A118" s="27">
        <v>21</v>
      </c>
      <c r="B118" s="28" t="s">
        <v>183</v>
      </c>
      <c r="C118" s="28" t="s">
        <v>184</v>
      </c>
      <c r="D118" s="27">
        <v>12</v>
      </c>
      <c r="E118" s="28" t="s">
        <v>140</v>
      </c>
      <c r="G118" s="24">
        <f t="shared" si="4"/>
        <v>0</v>
      </c>
    </row>
    <row r="119" spans="1:7" ht="48" x14ac:dyDescent="0.2">
      <c r="A119" s="27">
        <v>22</v>
      </c>
      <c r="B119" s="28" t="s">
        <v>185</v>
      </c>
      <c r="C119" s="28" t="s">
        <v>186</v>
      </c>
      <c r="D119" s="27">
        <v>47</v>
      </c>
      <c r="E119" s="28" t="s">
        <v>140</v>
      </c>
      <c r="G119" s="24">
        <f t="shared" si="4"/>
        <v>0</v>
      </c>
    </row>
    <row r="120" spans="1:7" ht="24" x14ac:dyDescent="0.2">
      <c r="A120" s="27">
        <v>23</v>
      </c>
      <c r="B120" s="28" t="s">
        <v>187</v>
      </c>
      <c r="C120" s="28" t="s">
        <v>188</v>
      </c>
      <c r="D120" s="27">
        <v>1</v>
      </c>
      <c r="E120" s="28" t="s">
        <v>140</v>
      </c>
      <c r="G120" s="24">
        <f t="shared" si="4"/>
        <v>0</v>
      </c>
    </row>
    <row r="121" spans="1:7" ht="12" x14ac:dyDescent="0.2">
      <c r="A121" s="27">
        <v>24</v>
      </c>
      <c r="B121" s="28" t="s">
        <v>189</v>
      </c>
      <c r="C121" s="28" t="s">
        <v>190</v>
      </c>
      <c r="D121" s="27">
        <v>5</v>
      </c>
      <c r="E121" s="28" t="s">
        <v>174</v>
      </c>
      <c r="G121" s="24">
        <f t="shared" si="4"/>
        <v>0</v>
      </c>
    </row>
    <row r="122" spans="1:7" ht="12" x14ac:dyDescent="0.2">
      <c r="A122" s="27">
        <v>25</v>
      </c>
      <c r="B122" s="28" t="s">
        <v>191</v>
      </c>
      <c r="C122" s="28" t="s">
        <v>192</v>
      </c>
      <c r="D122" s="27">
        <v>108</v>
      </c>
      <c r="E122" s="28" t="s">
        <v>157</v>
      </c>
      <c r="G122" s="24">
        <f t="shared" si="4"/>
        <v>0</v>
      </c>
    </row>
    <row r="123" spans="1:7" ht="12" x14ac:dyDescent="0.2">
      <c r="A123" s="27">
        <v>26</v>
      </c>
      <c r="B123" s="28" t="s">
        <v>193</v>
      </c>
      <c r="C123" s="28" t="s">
        <v>194</v>
      </c>
      <c r="D123" s="27">
        <v>1070</v>
      </c>
      <c r="E123" s="28" t="s">
        <v>157</v>
      </c>
      <c r="G123" s="24">
        <f t="shared" si="4"/>
        <v>0</v>
      </c>
    </row>
    <row r="124" spans="1:7" ht="12" x14ac:dyDescent="0.2">
      <c r="A124" s="27">
        <v>27</v>
      </c>
      <c r="B124" s="28" t="s">
        <v>195</v>
      </c>
      <c r="C124" s="28" t="s">
        <v>196</v>
      </c>
      <c r="D124" s="27">
        <v>499</v>
      </c>
      <c r="E124" s="28" t="s">
        <v>157</v>
      </c>
      <c r="G124" s="24">
        <f t="shared" si="4"/>
        <v>0</v>
      </c>
    </row>
    <row r="125" spans="1:7" ht="12" x14ac:dyDescent="0.2">
      <c r="A125" s="27">
        <v>28</v>
      </c>
      <c r="B125" s="28" t="s">
        <v>197</v>
      </c>
      <c r="C125" s="28" t="s">
        <v>198</v>
      </c>
      <c r="D125" s="27">
        <v>12</v>
      </c>
      <c r="E125" s="28" t="s">
        <v>157</v>
      </c>
      <c r="G125" s="24">
        <f t="shared" si="4"/>
        <v>0</v>
      </c>
    </row>
    <row r="126" spans="1:7" ht="12" x14ac:dyDescent="0.2">
      <c r="A126" s="27">
        <v>29</v>
      </c>
      <c r="B126" s="28" t="s">
        <v>199</v>
      </c>
      <c r="C126" s="28" t="s">
        <v>200</v>
      </c>
      <c r="D126" s="27">
        <v>10</v>
      </c>
      <c r="E126" s="28" t="s">
        <v>157</v>
      </c>
      <c r="G126" s="24">
        <f t="shared" si="4"/>
        <v>0</v>
      </c>
    </row>
    <row r="127" spans="1:7" ht="24" x14ac:dyDescent="0.2">
      <c r="A127" s="27">
        <v>30</v>
      </c>
      <c r="B127" s="28" t="s">
        <v>201</v>
      </c>
      <c r="C127" s="28" t="s">
        <v>202</v>
      </c>
      <c r="D127" s="27">
        <v>6</v>
      </c>
      <c r="E127" s="28" t="s">
        <v>26</v>
      </c>
      <c r="G127" s="24">
        <f t="shared" si="4"/>
        <v>0</v>
      </c>
    </row>
    <row r="128" spans="1:7" ht="36" x14ac:dyDescent="0.2">
      <c r="A128" s="27">
        <v>31</v>
      </c>
      <c r="B128" s="28" t="s">
        <v>203</v>
      </c>
      <c r="C128" s="28" t="s">
        <v>204</v>
      </c>
      <c r="D128" s="27">
        <v>1</v>
      </c>
      <c r="E128" s="28" t="s">
        <v>26</v>
      </c>
      <c r="G128" s="24">
        <f t="shared" si="4"/>
        <v>0</v>
      </c>
    </row>
    <row r="129" spans="1:9" ht="24" x14ac:dyDescent="0.2">
      <c r="A129" s="27">
        <v>32</v>
      </c>
      <c r="B129" s="28" t="s">
        <v>205</v>
      </c>
      <c r="C129" s="28" t="s">
        <v>206</v>
      </c>
      <c r="D129" s="27">
        <v>11</v>
      </c>
      <c r="E129" s="28" t="s">
        <v>26</v>
      </c>
      <c r="G129" s="24">
        <f t="shared" si="4"/>
        <v>0</v>
      </c>
    </row>
    <row r="130" spans="1:9" ht="24" x14ac:dyDescent="0.2">
      <c r="A130" s="27">
        <v>33</v>
      </c>
      <c r="B130" s="28" t="s">
        <v>207</v>
      </c>
      <c r="C130" s="28" t="s">
        <v>208</v>
      </c>
      <c r="D130" s="27">
        <v>4</v>
      </c>
      <c r="E130" s="28" t="s">
        <v>26</v>
      </c>
      <c r="G130" s="24">
        <f t="shared" si="4"/>
        <v>0</v>
      </c>
    </row>
    <row r="131" spans="1:9" ht="36" x14ac:dyDescent="0.2">
      <c r="A131" s="27">
        <v>34</v>
      </c>
      <c r="B131" s="28" t="s">
        <v>209</v>
      </c>
      <c r="C131" s="28" t="s">
        <v>210</v>
      </c>
      <c r="D131" s="27">
        <v>11</v>
      </c>
      <c r="E131" s="28" t="s">
        <v>140</v>
      </c>
      <c r="G131" s="24">
        <f t="shared" si="4"/>
        <v>0</v>
      </c>
    </row>
    <row r="132" spans="1:9" ht="12" x14ac:dyDescent="0.2">
      <c r="A132" s="27">
        <v>35</v>
      </c>
      <c r="B132" s="28" t="s">
        <v>211</v>
      </c>
      <c r="C132" s="28" t="s">
        <v>212</v>
      </c>
      <c r="D132" s="27">
        <v>4</v>
      </c>
      <c r="E132" s="28" t="s">
        <v>26</v>
      </c>
      <c r="G132" s="24">
        <f t="shared" si="4"/>
        <v>0</v>
      </c>
    </row>
    <row r="133" spans="1:9" ht="12" x14ac:dyDescent="0.2">
      <c r="A133" s="27">
        <v>36</v>
      </c>
      <c r="B133" s="28" t="s">
        <v>211</v>
      </c>
      <c r="C133" s="28" t="s">
        <v>213</v>
      </c>
      <c r="D133" s="27">
        <v>14</v>
      </c>
      <c r="E133" s="28" t="s">
        <v>26</v>
      </c>
      <c r="G133" s="24">
        <f t="shared" si="4"/>
        <v>0</v>
      </c>
    </row>
    <row r="134" spans="1:9" ht="12" x14ac:dyDescent="0.2">
      <c r="A134" s="27">
        <v>37</v>
      </c>
      <c r="B134" s="28" t="s">
        <v>214</v>
      </c>
      <c r="C134" s="28" t="s">
        <v>215</v>
      </c>
      <c r="D134" s="27">
        <v>16</v>
      </c>
      <c r="E134" s="28" t="s">
        <v>26</v>
      </c>
      <c r="G134" s="24">
        <f t="shared" si="4"/>
        <v>0</v>
      </c>
    </row>
    <row r="135" spans="1:9" ht="36" x14ac:dyDescent="0.2">
      <c r="A135" s="27">
        <v>38</v>
      </c>
      <c r="B135" s="28" t="s">
        <v>216</v>
      </c>
      <c r="C135" s="28" t="s">
        <v>217</v>
      </c>
      <c r="D135" s="27">
        <v>36</v>
      </c>
      <c r="E135" s="28" t="s">
        <v>26</v>
      </c>
      <c r="G135" s="24">
        <f t="shared" si="4"/>
        <v>0</v>
      </c>
    </row>
    <row r="136" spans="1:9" ht="36" x14ac:dyDescent="0.2">
      <c r="A136" s="27">
        <v>39</v>
      </c>
      <c r="B136" s="28" t="s">
        <v>218</v>
      </c>
      <c r="C136" s="28" t="s">
        <v>219</v>
      </c>
      <c r="D136" s="27">
        <v>8</v>
      </c>
      <c r="E136" s="28" t="s">
        <v>26</v>
      </c>
      <c r="G136" s="24">
        <f t="shared" si="4"/>
        <v>0</v>
      </c>
    </row>
    <row r="137" spans="1:9" ht="36" x14ac:dyDescent="0.2">
      <c r="A137" s="27">
        <v>40</v>
      </c>
      <c r="B137" s="28" t="s">
        <v>220</v>
      </c>
      <c r="C137" s="28" t="s">
        <v>221</v>
      </c>
      <c r="D137" s="27">
        <v>3</v>
      </c>
      <c r="E137" s="28" t="s">
        <v>26</v>
      </c>
      <c r="G137" s="24">
        <f t="shared" si="4"/>
        <v>0</v>
      </c>
    </row>
    <row r="138" spans="1:9" ht="48" x14ac:dyDescent="0.2">
      <c r="A138" s="27">
        <v>41</v>
      </c>
      <c r="B138" s="28" t="s">
        <v>222</v>
      </c>
      <c r="C138" s="28" t="s">
        <v>223</v>
      </c>
      <c r="D138" s="27">
        <v>4</v>
      </c>
      <c r="E138" s="28" t="s">
        <v>26</v>
      </c>
      <c r="G138" s="24">
        <f t="shared" si="4"/>
        <v>0</v>
      </c>
    </row>
    <row r="139" spans="1:9" ht="24" x14ac:dyDescent="0.2">
      <c r="A139" s="27">
        <v>42</v>
      </c>
      <c r="B139" s="28" t="s">
        <v>224</v>
      </c>
      <c r="C139" s="28" t="s">
        <v>225</v>
      </c>
      <c r="D139" s="27">
        <v>11</v>
      </c>
      <c r="E139" s="28" t="s">
        <v>226</v>
      </c>
      <c r="G139" s="24">
        <f t="shared" si="4"/>
        <v>0</v>
      </c>
    </row>
    <row r="140" spans="1:9" ht="24" x14ac:dyDescent="0.2">
      <c r="A140" s="27">
        <v>43</v>
      </c>
      <c r="B140" s="28" t="s">
        <v>224</v>
      </c>
      <c r="C140" s="28" t="s">
        <v>225</v>
      </c>
      <c r="D140" s="27">
        <v>4</v>
      </c>
      <c r="E140" s="28" t="s">
        <v>226</v>
      </c>
      <c r="G140" s="24">
        <f t="shared" si="4"/>
        <v>0</v>
      </c>
    </row>
    <row r="141" spans="1:9" ht="24" x14ac:dyDescent="0.2">
      <c r="A141" s="27">
        <v>44</v>
      </c>
      <c r="B141" s="28" t="s">
        <v>227</v>
      </c>
      <c r="C141" s="28" t="s">
        <v>228</v>
      </c>
      <c r="D141" s="27">
        <v>3</v>
      </c>
      <c r="E141" s="28" t="s">
        <v>174</v>
      </c>
      <c r="G141" s="24">
        <f t="shared" si="4"/>
        <v>0</v>
      </c>
    </row>
    <row r="142" spans="1:9" ht="12" thickBot="1" x14ac:dyDescent="0.25">
      <c r="A142" s="32" t="s">
        <v>296</v>
      </c>
      <c r="B142" s="1"/>
      <c r="C142" s="1"/>
      <c r="D142" s="1"/>
      <c r="E142" s="1"/>
      <c r="F142" s="1"/>
      <c r="G142" s="1"/>
      <c r="H142" s="1"/>
      <c r="I142" s="1"/>
    </row>
    <row r="143" spans="1:9" ht="14" thickTop="1" x14ac:dyDescent="0.2">
      <c r="A143" s="37"/>
      <c r="B143" s="37"/>
      <c r="C143" s="37"/>
      <c r="D143" s="37"/>
      <c r="E143" s="37"/>
      <c r="F143" s="37" t="s">
        <v>297</v>
      </c>
      <c r="G143" s="39">
        <f>SUM(G98:G142)</f>
        <v>0</v>
      </c>
      <c r="H143" s="37"/>
      <c r="I143" s="1"/>
    </row>
    <row r="144" spans="1:9" x14ac:dyDescent="0.2">
      <c r="A144" s="1"/>
      <c r="B144" s="1"/>
      <c r="C144" s="1"/>
      <c r="D144" s="1"/>
      <c r="E144" s="1"/>
      <c r="F144" s="1"/>
      <c r="G144" s="36"/>
      <c r="H144" s="1"/>
      <c r="I144" s="1"/>
    </row>
    <row r="145" spans="1:9" ht="13" x14ac:dyDescent="0.2">
      <c r="A145" s="34" t="s">
        <v>298</v>
      </c>
      <c r="B145" s="1"/>
      <c r="C145" s="1"/>
      <c r="D145" s="1"/>
      <c r="E145" s="1"/>
      <c r="F145" s="1"/>
      <c r="G145" s="1"/>
      <c r="H145" s="1"/>
      <c r="I145" s="1"/>
    </row>
    <row r="146" spans="1:9" ht="13" x14ac:dyDescent="0.2">
      <c r="A146" s="35" t="s">
        <v>299</v>
      </c>
      <c r="B146" s="1"/>
      <c r="C146" s="1"/>
      <c r="D146" s="1">
        <v>0</v>
      </c>
      <c r="E146" s="1"/>
      <c r="F146" s="1"/>
      <c r="G146" s="1"/>
      <c r="H146" s="1"/>
      <c r="I146" s="1"/>
    </row>
    <row r="147" spans="1:9" ht="13" x14ac:dyDescent="0.2">
      <c r="A147" s="35" t="s">
        <v>300</v>
      </c>
      <c r="B147" s="1"/>
      <c r="C147" s="1"/>
      <c r="D147" s="1">
        <v>0</v>
      </c>
      <c r="E147" s="1"/>
      <c r="F147" s="1"/>
      <c r="G147" s="1"/>
      <c r="H147" s="1"/>
      <c r="I147" s="1"/>
    </row>
    <row r="148" spans="1:9" x14ac:dyDescent="0.2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3" x14ac:dyDescent="0.2">
      <c r="A149" s="34" t="s">
        <v>301</v>
      </c>
      <c r="B149" s="1"/>
      <c r="C149" s="1"/>
      <c r="D149" s="1"/>
      <c r="E149" s="1"/>
      <c r="F149" s="1"/>
      <c r="G149" s="1"/>
      <c r="H149" s="1"/>
      <c r="I149" s="1"/>
    </row>
    <row r="150" spans="1:9" ht="13" x14ac:dyDescent="0.2">
      <c r="A150" s="35" t="s">
        <v>302</v>
      </c>
      <c r="B150" s="1"/>
      <c r="C150" s="1"/>
      <c r="D150" s="36">
        <f>G143+D146+D147+G144</f>
        <v>0</v>
      </c>
      <c r="E150" s="1"/>
      <c r="F150" s="1"/>
      <c r="G150" s="1"/>
      <c r="H150" s="1"/>
      <c r="I150" s="1"/>
    </row>
    <row r="151" spans="1:9" x14ac:dyDescent="0.2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3" x14ac:dyDescent="0.2">
      <c r="A152" s="30"/>
    </row>
    <row r="154" spans="1:9" ht="16" x14ac:dyDescent="0.2">
      <c r="A154" s="49" t="s">
        <v>229</v>
      </c>
      <c r="B154" s="49"/>
      <c r="C154" s="49"/>
      <c r="D154" s="49"/>
      <c r="E154" s="49"/>
    </row>
    <row r="155" spans="1:9" x14ac:dyDescent="0.2">
      <c r="A155" s="25" t="s">
        <v>14</v>
      </c>
      <c r="B155" s="26" t="s">
        <v>15</v>
      </c>
      <c r="C155" s="26" t="s">
        <v>16</v>
      </c>
      <c r="D155" s="25" t="s">
        <v>17</v>
      </c>
      <c r="E155" s="26" t="s">
        <v>18</v>
      </c>
      <c r="F155" s="15" t="s">
        <v>283</v>
      </c>
      <c r="G155" s="15" t="s">
        <v>281</v>
      </c>
      <c r="H155" s="15" t="s">
        <v>282</v>
      </c>
    </row>
    <row r="156" spans="1:9" ht="24" x14ac:dyDescent="0.2">
      <c r="A156" s="27" t="s">
        <v>230</v>
      </c>
      <c r="B156" s="28" t="s">
        <v>207</v>
      </c>
      <c r="C156" s="28" t="s">
        <v>231</v>
      </c>
      <c r="D156" s="27">
        <v>1</v>
      </c>
      <c r="E156" s="28" t="s">
        <v>232</v>
      </c>
      <c r="G156" s="24">
        <f>D156*F156</f>
        <v>0</v>
      </c>
    </row>
    <row r="157" spans="1:9" ht="24" x14ac:dyDescent="0.2">
      <c r="A157" s="27" t="s">
        <v>233</v>
      </c>
      <c r="B157" s="28" t="s">
        <v>234</v>
      </c>
      <c r="C157" s="28" t="s">
        <v>235</v>
      </c>
      <c r="D157" s="27">
        <v>1</v>
      </c>
      <c r="E157" s="28" t="s">
        <v>236</v>
      </c>
      <c r="G157" s="24">
        <f t="shared" ref="G157:G160" si="5">D157*F157</f>
        <v>0</v>
      </c>
    </row>
    <row r="158" spans="1:9" ht="48" x14ac:dyDescent="0.2">
      <c r="A158" s="27" t="s">
        <v>237</v>
      </c>
      <c r="B158" s="28" t="s">
        <v>238</v>
      </c>
      <c r="C158" s="28" t="s">
        <v>239</v>
      </c>
      <c r="D158" s="27">
        <v>1</v>
      </c>
      <c r="E158" s="28" t="s">
        <v>236</v>
      </c>
      <c r="G158" s="24">
        <f t="shared" si="5"/>
        <v>0</v>
      </c>
    </row>
    <row r="159" spans="1:9" ht="24" x14ac:dyDescent="0.2">
      <c r="A159" s="27" t="s">
        <v>240</v>
      </c>
      <c r="B159" s="28" t="s">
        <v>241</v>
      </c>
      <c r="C159" s="28" t="s">
        <v>242</v>
      </c>
      <c r="D159" s="27">
        <v>1</v>
      </c>
      <c r="E159" s="28" t="s">
        <v>236</v>
      </c>
      <c r="G159" s="24">
        <f t="shared" si="5"/>
        <v>0</v>
      </c>
    </row>
    <row r="160" spans="1:9" ht="36" x14ac:dyDescent="0.2">
      <c r="A160" s="27" t="s">
        <v>243</v>
      </c>
      <c r="B160" s="28" t="s">
        <v>244</v>
      </c>
      <c r="C160" s="28" t="s">
        <v>245</v>
      </c>
      <c r="D160" s="27">
        <v>1</v>
      </c>
      <c r="E160" s="28" t="s">
        <v>236</v>
      </c>
      <c r="G160" s="24">
        <f t="shared" si="5"/>
        <v>0</v>
      </c>
    </row>
    <row r="161" spans="1:8" ht="12" thickBot="1" x14ac:dyDescent="0.25">
      <c r="A161" s="32" t="s">
        <v>303</v>
      </c>
      <c r="B161" s="1"/>
      <c r="C161" s="1"/>
      <c r="D161" s="1"/>
      <c r="E161" s="1"/>
      <c r="F161" s="1"/>
      <c r="G161" s="1"/>
      <c r="H161" s="1"/>
    </row>
    <row r="162" spans="1:8" ht="14" thickTop="1" x14ac:dyDescent="0.2">
      <c r="A162" s="37"/>
      <c r="B162" s="37"/>
      <c r="C162" s="37"/>
      <c r="D162" s="37"/>
      <c r="E162" s="37"/>
      <c r="F162" s="37"/>
      <c r="G162" s="38">
        <f>SUM(G157:G161)</f>
        <v>0</v>
      </c>
      <c r="H162" s="37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ht="13" x14ac:dyDescent="0.2">
      <c r="A164" s="34" t="s">
        <v>304</v>
      </c>
      <c r="B164" s="1"/>
      <c r="C164" s="1"/>
      <c r="D164" s="1"/>
      <c r="E164" s="1"/>
      <c r="F164" s="1"/>
      <c r="G164" s="1"/>
      <c r="H164" s="1"/>
    </row>
    <row r="165" spans="1:8" ht="13" x14ac:dyDescent="0.2">
      <c r="A165" s="35" t="s">
        <v>305</v>
      </c>
      <c r="B165" s="1"/>
      <c r="C165" s="1"/>
      <c r="D165" s="1">
        <v>0</v>
      </c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ht="13" x14ac:dyDescent="0.2">
      <c r="A167" s="34" t="s">
        <v>306</v>
      </c>
      <c r="B167" s="1"/>
      <c r="C167" s="1"/>
      <c r="D167" s="1"/>
      <c r="E167" s="1"/>
      <c r="F167" s="1"/>
      <c r="G167" s="1"/>
      <c r="H167" s="1"/>
    </row>
    <row r="168" spans="1:8" ht="13" x14ac:dyDescent="0.2">
      <c r="A168" s="35" t="s">
        <v>307</v>
      </c>
      <c r="B168" s="1"/>
      <c r="C168" s="1"/>
      <c r="D168" s="36">
        <f>G162+D165</f>
        <v>0</v>
      </c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E170" s="27"/>
    </row>
    <row r="171" spans="1:8" x14ac:dyDescent="0.2">
      <c r="E171" s="27"/>
    </row>
    <row r="172" spans="1:8" x14ac:dyDescent="0.2">
      <c r="E172" s="27"/>
    </row>
    <row r="173" spans="1:8" x14ac:dyDescent="0.2">
      <c r="E173" s="27"/>
    </row>
    <row r="174" spans="1:8" x14ac:dyDescent="0.2">
      <c r="E174" s="27"/>
    </row>
    <row r="175" spans="1:8" ht="16" x14ac:dyDescent="0.2">
      <c r="A175" s="48" t="s">
        <v>246</v>
      </c>
      <c r="B175" s="48"/>
      <c r="C175" s="48"/>
      <c r="D175" s="48"/>
      <c r="E175" s="48"/>
    </row>
    <row r="176" spans="1:8" x14ac:dyDescent="0.2">
      <c r="A176" s="25" t="s">
        <v>14</v>
      </c>
      <c r="B176" s="26" t="s">
        <v>15</v>
      </c>
      <c r="C176" s="26" t="s">
        <v>16</v>
      </c>
      <c r="D176" s="25" t="s">
        <v>17</v>
      </c>
      <c r="E176" s="26" t="s">
        <v>18</v>
      </c>
      <c r="F176" s="15" t="s">
        <v>283</v>
      </c>
      <c r="G176" s="15" t="s">
        <v>281</v>
      </c>
      <c r="H176" s="15" t="s">
        <v>282</v>
      </c>
    </row>
    <row r="177" spans="1:8" ht="12" x14ac:dyDescent="0.2">
      <c r="A177" s="27">
        <v>1</v>
      </c>
      <c r="B177" s="28" t="s">
        <v>226</v>
      </c>
      <c r="C177" s="28" t="s">
        <v>247</v>
      </c>
      <c r="D177" s="27">
        <v>24</v>
      </c>
      <c r="E177" s="28" t="s">
        <v>248</v>
      </c>
      <c r="G177" s="24">
        <f t="shared" ref="G177:G183" si="6">D177*F177</f>
        <v>0</v>
      </c>
    </row>
    <row r="178" spans="1:8" ht="24" x14ac:dyDescent="0.2">
      <c r="A178" s="27">
        <v>2</v>
      </c>
      <c r="B178" s="28" t="s">
        <v>226</v>
      </c>
      <c r="C178" s="28" t="s">
        <v>249</v>
      </c>
      <c r="D178" s="27">
        <v>12</v>
      </c>
      <c r="E178" s="28" t="s">
        <v>248</v>
      </c>
      <c r="G178" s="24">
        <f t="shared" si="6"/>
        <v>0</v>
      </c>
    </row>
    <row r="179" spans="1:8" ht="24" x14ac:dyDescent="0.2">
      <c r="A179" s="27">
        <v>3</v>
      </c>
      <c r="B179" s="28" t="s">
        <v>226</v>
      </c>
      <c r="C179" s="28" t="s">
        <v>250</v>
      </c>
      <c r="D179" s="27">
        <v>12</v>
      </c>
      <c r="E179" s="28" t="s">
        <v>248</v>
      </c>
      <c r="G179" s="24">
        <f t="shared" si="6"/>
        <v>0</v>
      </c>
    </row>
    <row r="180" spans="1:8" ht="24" x14ac:dyDescent="0.2">
      <c r="A180" s="27">
        <v>4</v>
      </c>
      <c r="B180" s="28" t="s">
        <v>226</v>
      </c>
      <c r="C180" s="28" t="s">
        <v>251</v>
      </c>
      <c r="D180" s="27">
        <v>4</v>
      </c>
      <c r="E180" s="28" t="s">
        <v>248</v>
      </c>
      <c r="G180" s="24">
        <f t="shared" si="6"/>
        <v>0</v>
      </c>
    </row>
    <row r="181" spans="1:8" ht="24" x14ac:dyDescent="0.2">
      <c r="A181" s="27">
        <v>5</v>
      </c>
      <c r="B181" s="28" t="s">
        <v>226</v>
      </c>
      <c r="C181" s="28" t="s">
        <v>252</v>
      </c>
      <c r="D181" s="27">
        <v>12</v>
      </c>
      <c r="E181" s="28" t="s">
        <v>248</v>
      </c>
      <c r="G181" s="24">
        <f t="shared" si="6"/>
        <v>0</v>
      </c>
    </row>
    <row r="182" spans="1:8" ht="12" x14ac:dyDescent="0.2">
      <c r="A182" s="27">
        <v>6</v>
      </c>
      <c r="B182" s="28" t="s">
        <v>226</v>
      </c>
      <c r="C182" s="28" t="s">
        <v>253</v>
      </c>
      <c r="D182" s="27">
        <v>16</v>
      </c>
      <c r="E182" s="28" t="s">
        <v>248</v>
      </c>
      <c r="G182" s="24">
        <f t="shared" si="6"/>
        <v>0</v>
      </c>
    </row>
    <row r="183" spans="1:8" ht="12" x14ac:dyDescent="0.2">
      <c r="A183" s="27">
        <v>7</v>
      </c>
      <c r="B183" s="28" t="s">
        <v>226</v>
      </c>
      <c r="C183" s="28" t="s">
        <v>254</v>
      </c>
      <c r="D183" s="27">
        <v>1</v>
      </c>
      <c r="E183" s="28" t="s">
        <v>248</v>
      </c>
      <c r="G183" s="24">
        <f t="shared" si="6"/>
        <v>0</v>
      </c>
    </row>
    <row r="184" spans="1:8" ht="12" thickBot="1" x14ac:dyDescent="0.25">
      <c r="A184" s="32" t="s">
        <v>308</v>
      </c>
      <c r="B184" s="1"/>
      <c r="C184" s="1"/>
      <c r="D184" s="1"/>
      <c r="E184" s="1"/>
      <c r="F184" s="1"/>
      <c r="G184" s="1"/>
      <c r="H184" s="1"/>
    </row>
    <row r="185" spans="1:8" ht="14" thickTop="1" x14ac:dyDescent="0.2">
      <c r="A185" s="37"/>
      <c r="B185" s="37"/>
      <c r="C185" s="37"/>
      <c r="D185" s="37"/>
      <c r="E185" s="37"/>
      <c r="F185" s="37"/>
      <c r="G185" s="38">
        <f>SUM(G178:G184)</f>
        <v>0</v>
      </c>
      <c r="H185" s="37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ht="13" x14ac:dyDescent="0.2">
      <c r="A187" s="34" t="s">
        <v>309</v>
      </c>
      <c r="B187" s="1"/>
      <c r="C187" s="1"/>
      <c r="D187" s="1"/>
      <c r="E187" s="1"/>
      <c r="F187" s="1"/>
      <c r="G187" s="1"/>
      <c r="H187" s="1"/>
    </row>
    <row r="188" spans="1:8" ht="13" x14ac:dyDescent="0.2">
      <c r="A188" s="35" t="s">
        <v>310</v>
      </c>
      <c r="B188" s="1"/>
      <c r="C188" s="1"/>
      <c r="D188" s="36">
        <f>G185</f>
        <v>0</v>
      </c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</sheetData>
  <mergeCells count="7">
    <mergeCell ref="A175:E175"/>
    <mergeCell ref="A1:E1"/>
    <mergeCell ref="A52:E52"/>
    <mergeCell ref="A65:E65"/>
    <mergeCell ref="A83:E83"/>
    <mergeCell ref="A96:E96"/>
    <mergeCell ref="A154:E15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tabSelected="1" workbookViewId="0">
      <selection activeCell="C38" sqref="C38"/>
    </sheetView>
  </sheetViews>
  <sheetFormatPr baseColWidth="10" defaultColWidth="9.1640625" defaultRowHeight="11" x14ac:dyDescent="0.2"/>
  <cols>
    <col min="1" max="1" width="4.6640625" style="1" customWidth="1"/>
    <col min="2" max="2" width="78.6640625" style="1" customWidth="1"/>
    <col min="3" max="16384" width="9.1640625" style="1"/>
  </cols>
  <sheetData>
    <row r="1" spans="1:5" ht="16" x14ac:dyDescent="0.2">
      <c r="A1" s="50" t="s">
        <v>256</v>
      </c>
      <c r="B1" s="50"/>
    </row>
    <row r="3" spans="1:5" x14ac:dyDescent="0.2">
      <c r="A3" s="15" t="s">
        <v>255</v>
      </c>
      <c r="B3" s="16" t="s">
        <v>16</v>
      </c>
      <c r="C3" s="15" t="s">
        <v>311</v>
      </c>
      <c r="D3" s="15" t="s">
        <v>312</v>
      </c>
      <c r="E3" s="15" t="s">
        <v>313</v>
      </c>
    </row>
    <row r="4" spans="1:5" ht="12" x14ac:dyDescent="0.2">
      <c r="A4" s="18" t="s">
        <v>257</v>
      </c>
      <c r="B4" s="19" t="s">
        <v>258</v>
      </c>
      <c r="C4" s="40"/>
      <c r="D4" s="40"/>
      <c r="E4" s="40"/>
    </row>
    <row r="5" spans="1:5" ht="12" x14ac:dyDescent="0.2">
      <c r="A5" s="2">
        <v>1</v>
      </c>
      <c r="B5" s="17" t="s">
        <v>259</v>
      </c>
      <c r="C5" s="36">
        <f>Položky!D50</f>
        <v>0</v>
      </c>
      <c r="D5" s="36">
        <f>Položky!D50</f>
        <v>0</v>
      </c>
      <c r="E5" s="36"/>
    </row>
    <row r="6" spans="1:5" ht="12" x14ac:dyDescent="0.2">
      <c r="A6" s="2">
        <v>2</v>
      </c>
      <c r="B6" s="17" t="s">
        <v>260</v>
      </c>
      <c r="C6" s="36">
        <f>Položky!D150</f>
        <v>0</v>
      </c>
      <c r="D6" s="36">
        <f>Položky!D150</f>
        <v>0</v>
      </c>
      <c r="E6" s="36"/>
    </row>
    <row r="7" spans="1:5" ht="12" x14ac:dyDescent="0.2">
      <c r="A7" s="2">
        <v>3</v>
      </c>
      <c r="B7" s="17" t="s">
        <v>261</v>
      </c>
      <c r="C7" s="36">
        <v>0</v>
      </c>
      <c r="D7" s="36">
        <f>C7</f>
        <v>0</v>
      </c>
      <c r="E7" s="36"/>
    </row>
    <row r="8" spans="1:5" ht="12" x14ac:dyDescent="0.2">
      <c r="A8" s="2">
        <v>4</v>
      </c>
      <c r="B8" s="17" t="s">
        <v>262</v>
      </c>
      <c r="C8" s="36">
        <f>Položky!D91</f>
        <v>0</v>
      </c>
      <c r="D8" s="36">
        <f>Položky!D91</f>
        <v>0</v>
      </c>
      <c r="E8" s="36"/>
    </row>
    <row r="9" spans="1:5" ht="12" x14ac:dyDescent="0.2">
      <c r="A9" s="2">
        <v>5</v>
      </c>
      <c r="B9" s="17" t="s">
        <v>263</v>
      </c>
      <c r="C9" s="36">
        <f>Položky!G76</f>
        <v>0</v>
      </c>
      <c r="D9" s="36">
        <f>Položky!G76</f>
        <v>0</v>
      </c>
      <c r="E9" s="36"/>
    </row>
    <row r="10" spans="1:5" ht="12" x14ac:dyDescent="0.2">
      <c r="A10" s="2">
        <v>6</v>
      </c>
      <c r="B10" s="17" t="s">
        <v>264</v>
      </c>
      <c r="C10" s="36">
        <f>Položky!D63</f>
        <v>0</v>
      </c>
      <c r="D10" s="36">
        <f>Položky!D63</f>
        <v>0</v>
      </c>
      <c r="E10" s="36"/>
    </row>
    <row r="11" spans="1:5" ht="12" x14ac:dyDescent="0.2">
      <c r="A11" s="2">
        <v>7</v>
      </c>
      <c r="B11" s="17" t="s">
        <v>265</v>
      </c>
      <c r="C11" s="36">
        <v>0</v>
      </c>
      <c r="D11" s="36">
        <f>C11</f>
        <v>0</v>
      </c>
      <c r="E11" s="36"/>
    </row>
    <row r="12" spans="1:5" ht="12" x14ac:dyDescent="0.2">
      <c r="A12" s="2">
        <v>8</v>
      </c>
      <c r="B12" s="17" t="s">
        <v>261</v>
      </c>
      <c r="C12" s="1">
        <v>0</v>
      </c>
      <c r="D12" s="1">
        <f>C12</f>
        <v>0</v>
      </c>
    </row>
    <row r="13" spans="1:5" ht="12" x14ac:dyDescent="0.2">
      <c r="A13" s="2">
        <v>9</v>
      </c>
      <c r="B13" s="17" t="s">
        <v>266</v>
      </c>
      <c r="C13" s="1">
        <v>0</v>
      </c>
      <c r="D13" s="1">
        <f>C13</f>
        <v>0</v>
      </c>
    </row>
    <row r="14" spans="1:5" ht="12" x14ac:dyDescent="0.2">
      <c r="A14" s="20"/>
      <c r="B14" s="21" t="s">
        <v>267</v>
      </c>
      <c r="C14" s="41">
        <f>SUM(C5:C13)</f>
        <v>0</v>
      </c>
      <c r="D14" s="41">
        <f>SUM(D5:D13)</f>
        <v>0</v>
      </c>
      <c r="E14" s="41"/>
    </row>
    <row r="15" spans="1:5" x14ac:dyDescent="0.2">
      <c r="A15" s="2"/>
      <c r="B15" s="17"/>
      <c r="C15" s="36"/>
      <c r="D15" s="36"/>
      <c r="E15" s="36"/>
    </row>
    <row r="16" spans="1:5" ht="12" x14ac:dyDescent="0.2">
      <c r="A16" s="18" t="s">
        <v>268</v>
      </c>
      <c r="B16" s="19" t="s">
        <v>269</v>
      </c>
      <c r="C16" s="40"/>
      <c r="D16" s="40"/>
      <c r="E16" s="40"/>
    </row>
    <row r="17" spans="1:5" ht="12" x14ac:dyDescent="0.2">
      <c r="A17" s="2">
        <v>10</v>
      </c>
      <c r="B17" s="17" t="s">
        <v>270</v>
      </c>
      <c r="C17" s="36">
        <f>Položky!D188</f>
        <v>0</v>
      </c>
      <c r="D17" s="36">
        <f>Položky!D188</f>
        <v>0</v>
      </c>
      <c r="E17" s="36"/>
    </row>
    <row r="18" spans="1:5" ht="12" x14ac:dyDescent="0.2">
      <c r="A18" s="20"/>
      <c r="B18" s="21" t="s">
        <v>271</v>
      </c>
      <c r="C18" s="41">
        <f>Položky!D188</f>
        <v>0</v>
      </c>
      <c r="D18" s="41">
        <f>Položky!D188</f>
        <v>0</v>
      </c>
      <c r="E18" s="41"/>
    </row>
    <row r="19" spans="1:5" x14ac:dyDescent="0.2">
      <c r="A19" s="2"/>
      <c r="B19" s="17"/>
      <c r="C19" s="36"/>
      <c r="D19" s="36"/>
      <c r="E19" s="36"/>
    </row>
    <row r="20" spans="1:5" ht="12" x14ac:dyDescent="0.2">
      <c r="A20" s="18" t="s">
        <v>272</v>
      </c>
      <c r="B20" s="19" t="s">
        <v>273</v>
      </c>
      <c r="C20" s="40"/>
      <c r="D20" s="40"/>
      <c r="E20" s="40"/>
    </row>
    <row r="21" spans="1:5" ht="12" x14ac:dyDescent="0.2">
      <c r="A21" s="2">
        <v>11</v>
      </c>
      <c r="B21" s="17" t="s">
        <v>274</v>
      </c>
      <c r="C21" s="36">
        <f>Položky!D168</f>
        <v>0</v>
      </c>
      <c r="D21" s="36">
        <f>Položky!D168</f>
        <v>0</v>
      </c>
      <c r="E21" s="36"/>
    </row>
    <row r="22" spans="1:5" ht="12" x14ac:dyDescent="0.2">
      <c r="A22" s="2">
        <v>12</v>
      </c>
      <c r="B22" s="17" t="s">
        <v>275</v>
      </c>
      <c r="C22" s="36">
        <v>0</v>
      </c>
      <c r="D22" s="36">
        <v>0</v>
      </c>
      <c r="E22" s="36"/>
    </row>
    <row r="23" spans="1:5" ht="12" x14ac:dyDescent="0.2">
      <c r="A23" s="20"/>
      <c r="B23" s="21" t="s">
        <v>276</v>
      </c>
      <c r="C23" s="41">
        <f>SUM(C21:C22)</f>
        <v>0</v>
      </c>
      <c r="D23" s="41">
        <f>SUM(D21:D22)</f>
        <v>0</v>
      </c>
      <c r="E23" s="41"/>
    </row>
    <row r="24" spans="1:5" x14ac:dyDescent="0.2">
      <c r="A24" s="2"/>
      <c r="B24" s="17"/>
      <c r="C24" s="36"/>
      <c r="D24" s="36"/>
      <c r="E24" s="36"/>
    </row>
    <row r="25" spans="1:5" ht="12" x14ac:dyDescent="0.2">
      <c r="A25" s="18" t="s">
        <v>277</v>
      </c>
      <c r="B25" s="19" t="s">
        <v>278</v>
      </c>
      <c r="C25" s="40"/>
      <c r="D25" s="40"/>
      <c r="E25" s="40"/>
    </row>
    <row r="26" spans="1:5" ht="12" x14ac:dyDescent="0.2">
      <c r="A26" s="20"/>
      <c r="B26" s="21" t="s">
        <v>279</v>
      </c>
      <c r="C26" s="41">
        <v>0</v>
      </c>
      <c r="D26" s="41">
        <f>C26</f>
        <v>0</v>
      </c>
      <c r="E26" s="41"/>
    </row>
    <row r="27" spans="1:5" ht="12" thickBot="1" x14ac:dyDescent="0.25">
      <c r="A27" s="2"/>
      <c r="B27" s="17"/>
      <c r="C27" s="36"/>
      <c r="D27" s="36"/>
      <c r="E27" s="36"/>
    </row>
    <row r="28" spans="1:5" ht="13" thickTop="1" x14ac:dyDescent="0.2">
      <c r="A28" s="22"/>
      <c r="B28" s="23" t="s">
        <v>280</v>
      </c>
      <c r="C28" s="42">
        <f>SUM(C14,C18,C23,C26)</f>
        <v>0</v>
      </c>
      <c r="D28" s="42">
        <f>C28</f>
        <v>0</v>
      </c>
      <c r="E28" s="42">
        <v>0</v>
      </c>
    </row>
    <row r="31" spans="1:5" ht="13" x14ac:dyDescent="0.2">
      <c r="D31" s="43" t="s">
        <v>312</v>
      </c>
    </row>
    <row r="32" spans="1:5" ht="14" x14ac:dyDescent="0.2">
      <c r="D32" s="44">
        <f>C28</f>
        <v>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jiri kovacik</cp:lastModifiedBy>
  <dcterms:created xsi:type="dcterms:W3CDTF">2020-06-01T09:34:56Z</dcterms:created>
  <dcterms:modified xsi:type="dcterms:W3CDTF">2020-10-20T14:31:53Z</dcterms:modified>
</cp:coreProperties>
</file>