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kubena\Documents\Jožka\Akce 2021\ZŠ Jubilejní - učebny dílen\Příloha č. 3 - Rozpočet\"/>
    </mc:Choice>
  </mc:AlternateContent>
  <bookViews>
    <workbookView xWindow="0" yWindow="0" windowWidth="28800" windowHeight="12435" tabRatio="991"/>
  </bookViews>
  <sheets>
    <sheet name="Rozpočet" sheetId="1" r:id="rId1"/>
    <sheet name="List4" sheetId="2" r:id="rId2"/>
    <sheet name="List5" sheetId="3" r:id="rId3"/>
    <sheet name="List6" sheetId="4" r:id="rId4"/>
    <sheet name="List7" sheetId="5" r:id="rId5"/>
  </sheets>
  <definedNames>
    <definedName name="_xlnm.Print_Area" localSheetId="0">Rozpočet!$A$1:$M$62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2" i="1" l="1"/>
  <c r="K17" i="1"/>
  <c r="M28" i="1"/>
  <c r="M50" i="1"/>
  <c r="M52" i="1"/>
  <c r="M53" i="1"/>
  <c r="M54" i="1"/>
  <c r="K49" i="1"/>
  <c r="M49" i="1" s="1"/>
  <c r="K55" i="1"/>
  <c r="M55" i="1" s="1"/>
  <c r="K51" i="1"/>
  <c r="M51" i="1" s="1"/>
  <c r="M48" i="1"/>
  <c r="K33" i="1"/>
  <c r="M33" i="1" s="1"/>
  <c r="K38" i="1"/>
  <c r="M38" i="1" s="1"/>
  <c r="K41" i="1"/>
  <c r="M41" i="1" s="1"/>
  <c r="K40" i="1"/>
  <c r="M40" i="1" s="1"/>
  <c r="K29" i="1"/>
  <c r="M29" i="1" s="1"/>
  <c r="K30" i="1"/>
  <c r="M30" i="1" s="1"/>
  <c r="K31" i="1"/>
  <c r="M31" i="1" s="1"/>
  <c r="K32" i="1"/>
  <c r="M32" i="1" s="1"/>
  <c r="K34" i="1"/>
  <c r="M34" i="1" s="1"/>
  <c r="K35" i="1"/>
  <c r="M35" i="1" s="1"/>
  <c r="K36" i="1"/>
  <c r="M36" i="1" s="1"/>
  <c r="K37" i="1"/>
  <c r="M37" i="1" s="1"/>
  <c r="K42" i="1"/>
  <c r="M42" i="1" s="1"/>
  <c r="K39" i="1"/>
  <c r="M39" i="1" s="1"/>
  <c r="K27" i="1"/>
  <c r="M27" i="1" s="1"/>
  <c r="K26" i="1"/>
  <c r="M26" i="1" s="1"/>
  <c r="K25" i="1"/>
  <c r="M25" i="1" s="1"/>
  <c r="K24" i="1"/>
  <c r="M24" i="1" s="1"/>
  <c r="M56" i="1" l="1"/>
  <c r="M43" i="1"/>
  <c r="K18" i="1"/>
  <c r="M18" i="1" s="1"/>
  <c r="M16" i="1" l="1"/>
  <c r="K15" i="1"/>
  <c r="M15" i="1" s="1"/>
  <c r="K13" i="1" l="1"/>
  <c r="K14" i="1"/>
  <c r="K11" i="1"/>
  <c r="M17" i="1" l="1"/>
  <c r="M13" i="1" l="1"/>
  <c r="M11" i="1" l="1"/>
  <c r="M12" i="1"/>
  <c r="M14" i="1"/>
  <c r="M19" i="1" l="1"/>
  <c r="M60" i="1" s="1"/>
</calcChain>
</file>

<file path=xl/sharedStrings.xml><?xml version="1.0" encoding="utf-8"?>
<sst xmlns="http://schemas.openxmlformats.org/spreadsheetml/2006/main" count="119" uniqueCount="57">
  <si>
    <t>Specifikace díla:</t>
  </si>
  <si>
    <t>Číslo dokumentace:</t>
  </si>
  <si>
    <t>Část díla:</t>
  </si>
  <si>
    <t>Položka</t>
  </si>
  <si>
    <t>Název (popis) položky</t>
  </si>
  <si>
    <t>Materiál</t>
  </si>
  <si>
    <t>Montáž</t>
  </si>
  <si>
    <t>Cena za položku celkem</t>
  </si>
  <si>
    <t>Cena za část díla celkem (bez dph):</t>
  </si>
  <si>
    <t>CELKEM ZA DÍLO</t>
  </si>
  <si>
    <t>ROZPOČET DÍLA</t>
  </si>
  <si>
    <t>Počet</t>
  </si>
  <si>
    <t>Jedn.</t>
  </si>
  <si>
    <t>cena za jedn.</t>
  </si>
  <si>
    <t>cena materál (Kč)</t>
  </si>
  <si>
    <t>cena mont. (kč)</t>
  </si>
  <si>
    <t>obj.</t>
  </si>
  <si>
    <t>m</t>
  </si>
  <si>
    <t>hod.</t>
  </si>
  <si>
    <t>ks</t>
  </si>
  <si>
    <t>Elektroinstalace osvětlení</t>
  </si>
  <si>
    <t>CYKY-J 3x1,5</t>
  </si>
  <si>
    <t>CYKY-O 3x1,5</t>
  </si>
  <si>
    <t>Instalace stávajících svítidel</t>
  </si>
  <si>
    <t>Spotřební materiál</t>
  </si>
  <si>
    <t>Elektroinstalace zásuvek a technologií</t>
  </si>
  <si>
    <t>CYKY-J 3x2,5</t>
  </si>
  <si>
    <t>Přesuny a instalace stávajících zásuvek</t>
  </si>
  <si>
    <t>Kabel UTP cat 6</t>
  </si>
  <si>
    <t>CYKY-J 5x2,5</t>
  </si>
  <si>
    <t>Držák žlabu NPS 250</t>
  </si>
  <si>
    <t>WIFI router, vč. instalace a nastavení</t>
  </si>
  <si>
    <t>USB 3.0 prodlužovačka 5m</t>
  </si>
  <si>
    <t>Ostatní navazující práce</t>
  </si>
  <si>
    <t xml:space="preserve">Celková koordinace a plánování </t>
  </si>
  <si>
    <t>Sekání drážek pro kabely</t>
  </si>
  <si>
    <t>Zednické práce, zapravení drážek pro kabely</t>
  </si>
  <si>
    <t>Revize elektroinstalace</t>
  </si>
  <si>
    <t>Dokumentace skutečného provedení</t>
  </si>
  <si>
    <t>Demontáže stávající elektroinstalace</t>
  </si>
  <si>
    <t>Úprava a doplnění stáv. rozváděče, vč. jistících přístrojů</t>
  </si>
  <si>
    <t>Cena za dílo celkem</t>
  </si>
  <si>
    <t>Rekonstrokce dílny - ZŠ Jubilejní NJ</t>
  </si>
  <si>
    <t>Vypínač řaz. 1, komplet, vč montáže</t>
  </si>
  <si>
    <t>Vypínač řaz. 5, komplet, vč montáže</t>
  </si>
  <si>
    <t>Vypínač řaz. 6, komplet, vč montáže</t>
  </si>
  <si>
    <t>Zářivkové svítidlo 236 PC přisazené, vč. montáže</t>
  </si>
  <si>
    <t>Zásuvka 230V komplet, vč. montáže</t>
  </si>
  <si>
    <t>Zásuvka 230V komplet do hořlavých podkladů, vč. montáže</t>
  </si>
  <si>
    <t xml:space="preserve">Panelová krabice </t>
  </si>
  <si>
    <t>El. instal. Krabice 97 V</t>
  </si>
  <si>
    <t xml:space="preserve">USB zásuvka </t>
  </si>
  <si>
    <t>Zásuvka do stolu, vč. montáže</t>
  </si>
  <si>
    <t>Tlačítko komplet, vč. montáže</t>
  </si>
  <si>
    <t>LHD 40X20 HD Lišta hranatá - bílá, vč. montáže</t>
  </si>
  <si>
    <t xml:space="preserve">Kab. chránička </t>
  </si>
  <si>
    <t>Kabelový žlab 50x250x0.70 + víko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</si>
</sst>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[$Kč-405];[Red]\-#,##0.00\ [$Kč-405]"/>
    <numFmt numFmtId="165" formatCode="#,##0.00\ &quot;Kč&quot;"/>
    <numFmt numFmtId="166" formatCode="#,##0\ &quot;Kč&quot;"/>
    <numFmt numFmtId="167" formatCode="#,##0\ [$Kč-405];[Red]\-#,##0\ [$Kč-405]"/>
  </numFmts>
  <fonts count="8" x14ac:knownFonts="1">
    <font>
      <sz val="10"/>
      <color rgb="FF000000"/>
      <name val="Calibri"/>
      <family val="2"/>
      <charset val="238"/>
    </font>
    <font>
      <b/>
      <sz val="20"/>
      <name val="Times New Roman"/>
      <family val="1"/>
      <charset val="238"/>
    </font>
    <font>
      <sz val="40"/>
      <color rgb="FFD9D9D9"/>
      <name val="Calibri"/>
      <family val="2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rgb="FFFFFFFF"/>
        <bgColor rgb="FFF2F2F2"/>
      </patternFill>
    </fill>
    <fill>
      <patternFill patternType="solid">
        <fgColor rgb="FFFFFF00"/>
        <bgColor rgb="FFF2F2F2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9">
    <xf numFmtId="0" fontId="0" fillId="0" borderId="0" xfId="0"/>
    <xf numFmtId="164" fontId="0" fillId="0" borderId="0" xfId="0" applyNumberFormat="1"/>
    <xf numFmtId="0" fontId="0" fillId="0" borderId="0" xfId="0" applyBorder="1"/>
    <xf numFmtId="164" fontId="0" fillId="0" borderId="0" xfId="0" applyNumberFormat="1" applyBorder="1"/>
    <xf numFmtId="0" fontId="2" fillId="0" borderId="0" xfId="0" applyFont="1" applyBorder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3" fillId="0" borderId="0" xfId="0" applyFont="1" applyBorder="1"/>
    <xf numFmtId="0" fontId="4" fillId="0" borderId="0" xfId="0" applyFont="1" applyBorder="1"/>
    <xf numFmtId="0" fontId="4" fillId="0" borderId="2" xfId="0" applyFont="1" applyBorder="1" applyAlignment="1">
      <alignment vertical="center" wrapText="1"/>
    </xf>
    <xf numFmtId="164" fontId="4" fillId="0" borderId="2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left" indent="1"/>
    </xf>
    <xf numFmtId="164" fontId="4" fillId="0" borderId="0" xfId="0" applyNumberFormat="1" applyFont="1" applyBorder="1" applyAlignment="1">
      <alignment horizontal="left" indent="1"/>
    </xf>
    <xf numFmtId="164" fontId="4" fillId="0" borderId="0" xfId="0" applyNumberFormat="1" applyFont="1" applyBorder="1"/>
    <xf numFmtId="164" fontId="5" fillId="2" borderId="3" xfId="0" applyNumberFormat="1" applyFont="1" applyFill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164" fontId="5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65" fontId="5" fillId="3" borderId="3" xfId="0" applyNumberFormat="1" applyFont="1" applyFill="1" applyBorder="1" applyAlignment="1">
      <alignment horizontal="center" vertical="center"/>
    </xf>
    <xf numFmtId="165" fontId="5" fillId="4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vertical="center"/>
    </xf>
    <xf numFmtId="0" fontId="6" fillId="0" borderId="4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7" fontId="6" fillId="0" borderId="3" xfId="0" applyNumberFormat="1" applyFont="1" applyBorder="1" applyAlignment="1" applyProtection="1">
      <alignment horizontal="center" vertical="center"/>
      <protection locked="0"/>
    </xf>
    <xf numFmtId="166" fontId="6" fillId="0" borderId="3" xfId="0" applyNumberFormat="1" applyFont="1" applyBorder="1" applyAlignment="1" applyProtection="1">
      <alignment horizontal="center" vertical="center"/>
      <protection locked="0"/>
    </xf>
    <xf numFmtId="167" fontId="6" fillId="0" borderId="3" xfId="0" applyNumberFormat="1" applyFont="1" applyBorder="1" applyAlignment="1" applyProtection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right" vertical="center"/>
    </xf>
    <xf numFmtId="0" fontId="6" fillId="0" borderId="7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3" borderId="7" xfId="0" applyFont="1" applyFill="1" applyBorder="1" applyAlignment="1">
      <alignment horizontal="left" vertical="center"/>
    </xf>
    <xf numFmtId="0" fontId="6" fillId="3" borderId="6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6" fillId="0" borderId="3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view="pageLayout" zoomScale="115" zoomScaleNormal="100" zoomScaleSheetLayoutView="100" zoomScalePageLayoutView="115" workbookViewId="0">
      <selection activeCell="R39" sqref="R39"/>
    </sheetView>
  </sheetViews>
  <sheetFormatPr defaultRowHeight="12.75" x14ac:dyDescent="0.2"/>
  <cols>
    <col min="1" max="1" width="3.140625" customWidth="1"/>
    <col min="2" max="2" width="6.140625" customWidth="1"/>
    <col min="3" max="3" width="8.28515625"/>
    <col min="4" max="4" width="4.85546875" customWidth="1"/>
    <col min="5" max="5" width="16.85546875" customWidth="1"/>
    <col min="6" max="6" width="1.7109375" customWidth="1"/>
    <col min="7" max="7" width="7.140625" customWidth="1"/>
    <col min="8" max="8" width="4.85546875" customWidth="1"/>
    <col min="9" max="9" width="5" customWidth="1"/>
    <col min="10" max="10" width="10.5703125" style="1" customWidth="1"/>
    <col min="11" max="11" width="13" customWidth="1"/>
    <col min="12" max="12" width="11.140625" customWidth="1"/>
    <col min="13" max="13" width="13.85546875" customWidth="1"/>
    <col min="14" max="14" width="3.28515625" customWidth="1"/>
    <col min="15" max="1021" width="10"/>
  </cols>
  <sheetData>
    <row r="1" spans="1:13" x14ac:dyDescent="0.2">
      <c r="A1" s="2"/>
      <c r="B1" s="2"/>
      <c r="C1" s="2"/>
      <c r="D1" s="2"/>
      <c r="E1" s="2"/>
      <c r="F1" s="2"/>
      <c r="G1" s="2"/>
      <c r="H1" s="2"/>
      <c r="I1" s="2"/>
      <c r="J1" s="3"/>
      <c r="K1" s="2"/>
      <c r="L1" s="2"/>
      <c r="M1" s="2"/>
    </row>
    <row r="2" spans="1:13" ht="24" customHeight="1" x14ac:dyDescent="0.2">
      <c r="A2" s="56" t="s">
        <v>10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1:13" ht="12.75" customHeight="1" x14ac:dyDescent="0.2">
      <c r="A3" s="2"/>
      <c r="B3" s="2"/>
      <c r="C3" s="4"/>
      <c r="D3" s="4"/>
      <c r="E3" s="4"/>
      <c r="F3" s="4"/>
      <c r="G3" s="4"/>
      <c r="H3" s="4"/>
      <c r="I3" s="4"/>
      <c r="J3" s="5"/>
      <c r="K3" s="4"/>
      <c r="L3" s="4"/>
      <c r="M3" s="4"/>
    </row>
    <row r="4" spans="1:13" ht="12.75" customHeight="1" x14ac:dyDescent="0.2">
      <c r="A4" s="2"/>
      <c r="B4" s="6" t="s">
        <v>0</v>
      </c>
      <c r="C4" s="7"/>
      <c r="D4" s="4"/>
      <c r="E4" s="57" t="s">
        <v>42</v>
      </c>
      <c r="F4" s="57"/>
      <c r="G4" s="57"/>
      <c r="H4" s="57"/>
      <c r="I4" s="57"/>
      <c r="J4" s="57"/>
      <c r="K4" s="57"/>
      <c r="L4" s="57"/>
      <c r="M4" s="57"/>
    </row>
    <row r="5" spans="1:13" ht="15" customHeight="1" x14ac:dyDescent="0.2">
      <c r="A5" s="2"/>
      <c r="D5" s="7"/>
      <c r="E5" s="8"/>
      <c r="F5" s="8"/>
      <c r="G5" s="8"/>
      <c r="H5" s="8"/>
      <c r="I5" s="8"/>
      <c r="J5" s="9"/>
      <c r="K5" s="8"/>
      <c r="L5" s="8"/>
      <c r="M5" s="8"/>
    </row>
    <row r="6" spans="1:13" ht="15" customHeight="1" x14ac:dyDescent="0.2">
      <c r="A6" s="2"/>
      <c r="B6" s="6" t="s">
        <v>1</v>
      </c>
      <c r="C6" s="7"/>
      <c r="D6" s="7"/>
      <c r="E6" s="58"/>
      <c r="F6" s="58"/>
      <c r="G6" s="58"/>
      <c r="H6" s="25"/>
      <c r="I6" s="10"/>
      <c r="J6" s="11"/>
      <c r="K6" s="10"/>
      <c r="L6" s="10"/>
      <c r="M6" s="10"/>
    </row>
    <row r="7" spans="1:13" ht="15" customHeight="1" x14ac:dyDescent="0.2">
      <c r="A7" s="2"/>
      <c r="B7" s="7"/>
      <c r="C7" s="7"/>
      <c r="D7" s="7"/>
      <c r="E7" s="7"/>
      <c r="F7" s="7"/>
      <c r="G7" s="7"/>
      <c r="H7" s="7"/>
      <c r="I7" s="7"/>
      <c r="J7" s="12"/>
      <c r="K7" s="7"/>
      <c r="L7" s="7"/>
      <c r="M7" s="7"/>
    </row>
    <row r="8" spans="1:13" ht="12.95" customHeight="1" x14ac:dyDescent="0.2">
      <c r="A8" s="7"/>
      <c r="B8" s="55" t="s">
        <v>2</v>
      </c>
      <c r="C8" s="55"/>
      <c r="D8" s="62" t="s">
        <v>20</v>
      </c>
      <c r="E8" s="63"/>
      <c r="F8" s="63"/>
      <c r="G8" s="63"/>
      <c r="H8" s="63"/>
      <c r="I8" s="63"/>
      <c r="J8" s="63"/>
      <c r="K8" s="63"/>
      <c r="L8" s="63"/>
      <c r="M8" s="64"/>
    </row>
    <row r="9" spans="1:13" ht="12.95" customHeight="1" x14ac:dyDescent="0.2">
      <c r="A9" s="7"/>
      <c r="B9" s="55" t="s">
        <v>3</v>
      </c>
      <c r="C9" s="55" t="s">
        <v>4</v>
      </c>
      <c r="D9" s="55"/>
      <c r="E9" s="55"/>
      <c r="F9" s="55"/>
      <c r="G9" s="55"/>
      <c r="H9" s="59" t="s">
        <v>5</v>
      </c>
      <c r="I9" s="60"/>
      <c r="J9" s="60"/>
      <c r="K9" s="61"/>
      <c r="L9" s="20" t="s">
        <v>6</v>
      </c>
      <c r="M9" s="53" t="s">
        <v>7</v>
      </c>
    </row>
    <row r="10" spans="1:13" ht="12.95" customHeight="1" x14ac:dyDescent="0.2">
      <c r="A10" s="7"/>
      <c r="B10" s="55"/>
      <c r="C10" s="55"/>
      <c r="D10" s="55"/>
      <c r="E10" s="55"/>
      <c r="F10" s="55"/>
      <c r="G10" s="55"/>
      <c r="H10" s="23" t="s">
        <v>12</v>
      </c>
      <c r="I10" s="20" t="s">
        <v>11</v>
      </c>
      <c r="J10" s="13" t="s">
        <v>13</v>
      </c>
      <c r="K10" s="20" t="s">
        <v>14</v>
      </c>
      <c r="L10" s="20" t="s">
        <v>15</v>
      </c>
      <c r="M10" s="54"/>
    </row>
    <row r="11" spans="1:13" ht="12.95" customHeight="1" x14ac:dyDescent="0.2">
      <c r="A11" s="7"/>
      <c r="B11" s="19">
        <v>1</v>
      </c>
      <c r="C11" s="46" t="s">
        <v>43</v>
      </c>
      <c r="D11" s="46"/>
      <c r="E11" s="46"/>
      <c r="F11" s="46"/>
      <c r="G11" s="46"/>
      <c r="H11" s="19" t="s">
        <v>19</v>
      </c>
      <c r="I11" s="19">
        <v>5</v>
      </c>
      <c r="J11" s="31">
        <v>0</v>
      </c>
      <c r="K11" s="33">
        <f>J11*I11</f>
        <v>0</v>
      </c>
      <c r="L11" s="32">
        <v>0</v>
      </c>
      <c r="M11" s="14">
        <f t="shared" ref="M11:M18" si="0">SUM(K11+L11)</f>
        <v>0</v>
      </c>
    </row>
    <row r="12" spans="1:13" ht="12.95" customHeight="1" x14ac:dyDescent="0.2">
      <c r="A12" s="7"/>
      <c r="B12" s="19">
        <v>2</v>
      </c>
      <c r="C12" s="46" t="s">
        <v>44</v>
      </c>
      <c r="D12" s="46"/>
      <c r="E12" s="46"/>
      <c r="F12" s="46"/>
      <c r="G12" s="46"/>
      <c r="H12" s="19" t="s">
        <v>19</v>
      </c>
      <c r="I12" s="19">
        <v>2</v>
      </c>
      <c r="J12" s="31">
        <v>0</v>
      </c>
      <c r="K12" s="33">
        <f>J12*I12</f>
        <v>0</v>
      </c>
      <c r="L12" s="32">
        <v>0</v>
      </c>
      <c r="M12" s="14">
        <f t="shared" si="0"/>
        <v>0</v>
      </c>
    </row>
    <row r="13" spans="1:13" ht="12" customHeight="1" x14ac:dyDescent="0.2">
      <c r="A13" s="7"/>
      <c r="B13" s="19">
        <v>3</v>
      </c>
      <c r="C13" s="46" t="s">
        <v>45</v>
      </c>
      <c r="D13" s="46"/>
      <c r="E13" s="46"/>
      <c r="F13" s="46"/>
      <c r="G13" s="46"/>
      <c r="H13" s="19" t="s">
        <v>19</v>
      </c>
      <c r="I13" s="19">
        <v>2</v>
      </c>
      <c r="J13" s="31">
        <v>0</v>
      </c>
      <c r="K13" s="33">
        <f t="shared" ref="K13:K18" si="1">J13*I13</f>
        <v>0</v>
      </c>
      <c r="L13" s="32">
        <v>0</v>
      </c>
      <c r="M13" s="14">
        <f>L13+K13</f>
        <v>0</v>
      </c>
    </row>
    <row r="14" spans="1:13" ht="12.95" customHeight="1" x14ac:dyDescent="0.2">
      <c r="A14" s="7"/>
      <c r="B14" s="19">
        <v>4</v>
      </c>
      <c r="C14" s="46" t="s">
        <v>21</v>
      </c>
      <c r="D14" s="46"/>
      <c r="E14" s="46"/>
      <c r="F14" s="46"/>
      <c r="G14" s="46"/>
      <c r="H14" s="19" t="s">
        <v>17</v>
      </c>
      <c r="I14" s="19">
        <v>250</v>
      </c>
      <c r="J14" s="31">
        <v>0</v>
      </c>
      <c r="K14" s="33">
        <f t="shared" si="1"/>
        <v>0</v>
      </c>
      <c r="L14" s="32">
        <v>0</v>
      </c>
      <c r="M14" s="14">
        <f t="shared" si="0"/>
        <v>0</v>
      </c>
    </row>
    <row r="15" spans="1:13" ht="12.95" customHeight="1" x14ac:dyDescent="0.2">
      <c r="A15" s="7"/>
      <c r="B15" s="19">
        <v>5</v>
      </c>
      <c r="C15" s="46" t="s">
        <v>22</v>
      </c>
      <c r="D15" s="46"/>
      <c r="E15" s="46"/>
      <c r="F15" s="46"/>
      <c r="G15" s="46"/>
      <c r="H15" s="24" t="s">
        <v>17</v>
      </c>
      <c r="I15" s="19">
        <v>10</v>
      </c>
      <c r="J15" s="31">
        <v>0</v>
      </c>
      <c r="K15" s="33">
        <f t="shared" si="1"/>
        <v>0</v>
      </c>
      <c r="L15" s="32">
        <v>0</v>
      </c>
      <c r="M15" s="14">
        <f t="shared" si="0"/>
        <v>0</v>
      </c>
    </row>
    <row r="16" spans="1:13" ht="12.95" customHeight="1" x14ac:dyDescent="0.2">
      <c r="A16" s="7"/>
      <c r="B16" s="19">
        <v>6</v>
      </c>
      <c r="C16" s="39" t="s">
        <v>23</v>
      </c>
      <c r="D16" s="40"/>
      <c r="E16" s="40"/>
      <c r="F16" s="40"/>
      <c r="G16" s="41"/>
      <c r="H16" s="24" t="s">
        <v>19</v>
      </c>
      <c r="I16" s="19">
        <v>28</v>
      </c>
      <c r="J16" s="31"/>
      <c r="K16" s="33"/>
      <c r="L16" s="32">
        <v>0</v>
      </c>
      <c r="M16" s="14">
        <f t="shared" si="0"/>
        <v>0</v>
      </c>
    </row>
    <row r="17" spans="1:13" ht="12.6" customHeight="1" x14ac:dyDescent="0.2">
      <c r="A17" s="7"/>
      <c r="B17" s="19">
        <v>7</v>
      </c>
      <c r="C17" s="43" t="s">
        <v>46</v>
      </c>
      <c r="D17" s="44"/>
      <c r="E17" s="44"/>
      <c r="F17" s="44"/>
      <c r="G17" s="45"/>
      <c r="H17" s="26" t="s">
        <v>19</v>
      </c>
      <c r="I17" s="19">
        <v>12</v>
      </c>
      <c r="J17" s="31">
        <v>0</v>
      </c>
      <c r="K17" s="33">
        <f>J17*I17</f>
        <v>0</v>
      </c>
      <c r="L17" s="32">
        <v>0</v>
      </c>
      <c r="M17" s="14">
        <f t="shared" si="0"/>
        <v>0</v>
      </c>
    </row>
    <row r="18" spans="1:13" ht="12.95" customHeight="1" x14ac:dyDescent="0.2">
      <c r="A18" s="7"/>
      <c r="B18" s="19">
        <v>8</v>
      </c>
      <c r="C18" s="39" t="s">
        <v>24</v>
      </c>
      <c r="D18" s="40"/>
      <c r="E18" s="40"/>
      <c r="F18" s="40"/>
      <c r="G18" s="41"/>
      <c r="H18" s="28" t="s">
        <v>16</v>
      </c>
      <c r="I18" s="19">
        <v>1</v>
      </c>
      <c r="J18" s="31">
        <v>0</v>
      </c>
      <c r="K18" s="33">
        <f t="shared" si="1"/>
        <v>0</v>
      </c>
      <c r="L18" s="32">
        <v>0</v>
      </c>
      <c r="M18" s="14">
        <f t="shared" si="0"/>
        <v>0</v>
      </c>
    </row>
    <row r="19" spans="1:13" ht="12.95" customHeight="1" x14ac:dyDescent="0.2">
      <c r="A19" s="7"/>
      <c r="B19" s="42" t="s">
        <v>8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21">
        <f>SUM(M11:M18)</f>
        <v>0</v>
      </c>
    </row>
    <row r="20" spans="1:13" ht="12.95" customHeight="1" x14ac:dyDescent="0.2">
      <c r="A20" s="7"/>
      <c r="B20" s="15"/>
      <c r="C20" s="15"/>
      <c r="D20" s="15"/>
      <c r="E20" s="15"/>
      <c r="F20" s="15"/>
      <c r="G20" s="15"/>
      <c r="H20" s="15"/>
      <c r="I20" s="15"/>
      <c r="J20" s="16"/>
      <c r="K20" s="15"/>
      <c r="L20" s="15"/>
      <c r="M20" s="17"/>
    </row>
    <row r="21" spans="1:13" ht="12.95" customHeight="1" x14ac:dyDescent="0.2">
      <c r="A21" s="7"/>
      <c r="B21" s="55" t="s">
        <v>2</v>
      </c>
      <c r="C21" s="55"/>
      <c r="D21" s="36" t="s">
        <v>25</v>
      </c>
      <c r="E21" s="37"/>
      <c r="F21" s="37"/>
      <c r="G21" s="37"/>
      <c r="H21" s="37"/>
      <c r="I21" s="37"/>
      <c r="J21" s="37"/>
      <c r="K21" s="37"/>
      <c r="L21" s="37"/>
      <c r="M21" s="38"/>
    </row>
    <row r="22" spans="1:13" ht="12.95" customHeight="1" x14ac:dyDescent="0.2">
      <c r="A22" s="7"/>
      <c r="B22" s="55" t="s">
        <v>3</v>
      </c>
      <c r="C22" s="55" t="s">
        <v>4</v>
      </c>
      <c r="D22" s="55"/>
      <c r="E22" s="55"/>
      <c r="F22" s="55"/>
      <c r="G22" s="55"/>
      <c r="H22" s="59" t="s">
        <v>5</v>
      </c>
      <c r="I22" s="60"/>
      <c r="J22" s="60"/>
      <c r="K22" s="61"/>
      <c r="L22" s="29" t="s">
        <v>6</v>
      </c>
      <c r="M22" s="53" t="s">
        <v>7</v>
      </c>
    </row>
    <row r="23" spans="1:13" ht="12.95" customHeight="1" x14ac:dyDescent="0.2">
      <c r="A23" s="7"/>
      <c r="B23" s="55"/>
      <c r="C23" s="55"/>
      <c r="D23" s="55"/>
      <c r="E23" s="55"/>
      <c r="F23" s="55"/>
      <c r="G23" s="55"/>
      <c r="H23" s="29" t="s">
        <v>12</v>
      </c>
      <c r="I23" s="29" t="s">
        <v>11</v>
      </c>
      <c r="J23" s="13" t="s">
        <v>13</v>
      </c>
      <c r="K23" s="29" t="s">
        <v>14</v>
      </c>
      <c r="L23" s="29" t="s">
        <v>15</v>
      </c>
      <c r="M23" s="54"/>
    </row>
    <row r="24" spans="1:13" ht="12.95" customHeight="1" x14ac:dyDescent="0.2">
      <c r="A24" s="7"/>
      <c r="B24" s="19">
        <v>1</v>
      </c>
      <c r="C24" s="46" t="s">
        <v>47</v>
      </c>
      <c r="D24" s="46"/>
      <c r="E24" s="46"/>
      <c r="F24" s="46"/>
      <c r="G24" s="46"/>
      <c r="H24" s="19" t="s">
        <v>19</v>
      </c>
      <c r="I24" s="19">
        <v>13</v>
      </c>
      <c r="J24" s="31">
        <v>0</v>
      </c>
      <c r="K24" s="33">
        <f>J24*I24</f>
        <v>0</v>
      </c>
      <c r="L24" s="32">
        <v>0</v>
      </c>
      <c r="M24" s="14">
        <f t="shared" ref="M24:M42" si="2">SUM(K24+L24)</f>
        <v>0</v>
      </c>
    </row>
    <row r="25" spans="1:13" ht="20.25" customHeight="1" x14ac:dyDescent="0.2">
      <c r="A25" s="7"/>
      <c r="B25" s="19">
        <v>2</v>
      </c>
      <c r="C25" s="68" t="s">
        <v>48</v>
      </c>
      <c r="D25" s="68"/>
      <c r="E25" s="68"/>
      <c r="F25" s="68"/>
      <c r="G25" s="68"/>
      <c r="H25" s="19" t="s">
        <v>19</v>
      </c>
      <c r="I25" s="19">
        <v>10</v>
      </c>
      <c r="J25" s="31">
        <v>0</v>
      </c>
      <c r="K25" s="33">
        <f t="shared" ref="K25:K38" si="3">J25*I25</f>
        <v>0</v>
      </c>
      <c r="L25" s="32">
        <v>0</v>
      </c>
      <c r="M25" s="14">
        <f t="shared" si="2"/>
        <v>0</v>
      </c>
    </row>
    <row r="26" spans="1:13" ht="12.95" customHeight="1" x14ac:dyDescent="0.2">
      <c r="A26" s="7"/>
      <c r="B26" s="19">
        <v>3</v>
      </c>
      <c r="C26" s="46" t="s">
        <v>49</v>
      </c>
      <c r="D26" s="46"/>
      <c r="E26" s="46"/>
      <c r="F26" s="46"/>
      <c r="G26" s="46"/>
      <c r="H26" s="19" t="s">
        <v>19</v>
      </c>
      <c r="I26" s="19">
        <v>4</v>
      </c>
      <c r="J26" s="31">
        <v>0</v>
      </c>
      <c r="K26" s="33">
        <f t="shared" si="3"/>
        <v>0</v>
      </c>
      <c r="L26" s="32">
        <v>0</v>
      </c>
      <c r="M26" s="14">
        <f t="shared" si="2"/>
        <v>0</v>
      </c>
    </row>
    <row r="27" spans="1:13" ht="12.95" customHeight="1" x14ac:dyDescent="0.2">
      <c r="A27" s="7"/>
      <c r="B27" s="19">
        <v>4</v>
      </c>
      <c r="C27" s="46" t="s">
        <v>26</v>
      </c>
      <c r="D27" s="46"/>
      <c r="E27" s="46"/>
      <c r="F27" s="46"/>
      <c r="G27" s="46"/>
      <c r="H27" s="19" t="s">
        <v>17</v>
      </c>
      <c r="I27" s="19">
        <v>200</v>
      </c>
      <c r="J27" s="31">
        <v>0</v>
      </c>
      <c r="K27" s="33">
        <f t="shared" si="3"/>
        <v>0</v>
      </c>
      <c r="L27" s="32">
        <v>0</v>
      </c>
      <c r="M27" s="14">
        <f t="shared" si="2"/>
        <v>0</v>
      </c>
    </row>
    <row r="28" spans="1:13" ht="12.95" customHeight="1" x14ac:dyDescent="0.2">
      <c r="A28" s="7"/>
      <c r="B28" s="19">
        <v>5</v>
      </c>
      <c r="C28" s="46" t="s">
        <v>27</v>
      </c>
      <c r="D28" s="46"/>
      <c r="E28" s="46"/>
      <c r="F28" s="46"/>
      <c r="G28" s="46"/>
      <c r="H28" s="30" t="s">
        <v>16</v>
      </c>
      <c r="I28" s="19">
        <v>1</v>
      </c>
      <c r="J28" s="31"/>
      <c r="K28" s="33"/>
      <c r="L28" s="32">
        <v>0</v>
      </c>
      <c r="M28" s="14">
        <f t="shared" si="2"/>
        <v>0</v>
      </c>
    </row>
    <row r="29" spans="1:13" ht="12.95" customHeight="1" x14ac:dyDescent="0.2">
      <c r="A29" s="7"/>
      <c r="B29" s="19">
        <v>6</v>
      </c>
      <c r="C29" s="39" t="s">
        <v>50</v>
      </c>
      <c r="D29" s="40"/>
      <c r="E29" s="40"/>
      <c r="F29" s="40"/>
      <c r="G29" s="41"/>
      <c r="H29" s="30" t="s">
        <v>19</v>
      </c>
      <c r="I29" s="19">
        <v>2</v>
      </c>
      <c r="J29" s="31">
        <v>0</v>
      </c>
      <c r="K29" s="33">
        <f t="shared" si="3"/>
        <v>0</v>
      </c>
      <c r="L29" s="32">
        <v>0</v>
      </c>
      <c r="M29" s="14">
        <f t="shared" si="2"/>
        <v>0</v>
      </c>
    </row>
    <row r="30" spans="1:13" ht="12.95" customHeight="1" x14ac:dyDescent="0.2">
      <c r="A30" s="7"/>
      <c r="B30" s="19">
        <v>7</v>
      </c>
      <c r="C30" s="39" t="s">
        <v>28</v>
      </c>
      <c r="D30" s="40"/>
      <c r="E30" s="40"/>
      <c r="F30" s="40"/>
      <c r="G30" s="41"/>
      <c r="H30" s="30" t="s">
        <v>17</v>
      </c>
      <c r="I30" s="19">
        <v>60</v>
      </c>
      <c r="J30" s="31">
        <v>0</v>
      </c>
      <c r="K30" s="33">
        <f t="shared" si="3"/>
        <v>0</v>
      </c>
      <c r="L30" s="32">
        <v>0</v>
      </c>
      <c r="M30" s="14">
        <f t="shared" si="2"/>
        <v>0</v>
      </c>
    </row>
    <row r="31" spans="1:13" ht="12.95" customHeight="1" x14ac:dyDescent="0.2">
      <c r="A31" s="7"/>
      <c r="B31" s="19">
        <v>8</v>
      </c>
      <c r="C31" s="39" t="s">
        <v>51</v>
      </c>
      <c r="D31" s="40"/>
      <c r="E31" s="40"/>
      <c r="F31" s="40"/>
      <c r="G31" s="41"/>
      <c r="H31" s="30" t="s">
        <v>19</v>
      </c>
      <c r="I31" s="19">
        <v>2</v>
      </c>
      <c r="J31" s="31">
        <v>0</v>
      </c>
      <c r="K31" s="33">
        <f t="shared" si="3"/>
        <v>0</v>
      </c>
      <c r="L31" s="32">
        <v>0</v>
      </c>
      <c r="M31" s="14">
        <f t="shared" si="2"/>
        <v>0</v>
      </c>
    </row>
    <row r="32" spans="1:13" ht="12.95" customHeight="1" x14ac:dyDescent="0.2">
      <c r="A32" s="7"/>
      <c r="B32" s="19">
        <v>9</v>
      </c>
      <c r="C32" s="39" t="s">
        <v>31</v>
      </c>
      <c r="D32" s="40"/>
      <c r="E32" s="40"/>
      <c r="F32" s="40"/>
      <c r="G32" s="41"/>
      <c r="H32" s="30" t="s">
        <v>19</v>
      </c>
      <c r="I32" s="19">
        <v>1</v>
      </c>
      <c r="J32" s="31">
        <v>0</v>
      </c>
      <c r="K32" s="33">
        <f t="shared" si="3"/>
        <v>0</v>
      </c>
      <c r="L32" s="32">
        <v>0</v>
      </c>
      <c r="M32" s="14">
        <f t="shared" si="2"/>
        <v>0</v>
      </c>
    </row>
    <row r="33" spans="1:13" ht="12.95" customHeight="1" x14ac:dyDescent="0.2">
      <c r="A33" s="7"/>
      <c r="B33" s="19">
        <v>10</v>
      </c>
      <c r="C33" s="39" t="s">
        <v>52</v>
      </c>
      <c r="D33" s="40"/>
      <c r="E33" s="40"/>
      <c r="F33" s="40"/>
      <c r="G33" s="41"/>
      <c r="H33" s="30" t="s">
        <v>19</v>
      </c>
      <c r="I33" s="19">
        <v>2</v>
      </c>
      <c r="J33" s="31">
        <v>0</v>
      </c>
      <c r="K33" s="33">
        <f t="shared" si="3"/>
        <v>0</v>
      </c>
      <c r="L33" s="32">
        <v>0</v>
      </c>
      <c r="M33" s="14">
        <f t="shared" si="2"/>
        <v>0</v>
      </c>
    </row>
    <row r="34" spans="1:13" ht="12.95" customHeight="1" x14ac:dyDescent="0.2">
      <c r="A34" s="7"/>
      <c r="B34" s="19">
        <v>11</v>
      </c>
      <c r="C34" s="39" t="s">
        <v>21</v>
      </c>
      <c r="D34" s="40"/>
      <c r="E34" s="40"/>
      <c r="F34" s="40"/>
      <c r="G34" s="41"/>
      <c r="H34" s="30" t="s">
        <v>17</v>
      </c>
      <c r="I34" s="19">
        <v>40</v>
      </c>
      <c r="J34" s="31">
        <v>0</v>
      </c>
      <c r="K34" s="33">
        <f t="shared" si="3"/>
        <v>0</v>
      </c>
      <c r="L34" s="32">
        <v>0</v>
      </c>
      <c r="M34" s="14">
        <f t="shared" si="2"/>
        <v>0</v>
      </c>
    </row>
    <row r="35" spans="1:13" ht="12.95" customHeight="1" x14ac:dyDescent="0.2">
      <c r="A35" s="7"/>
      <c r="B35" s="19">
        <v>12</v>
      </c>
      <c r="C35" s="39" t="s">
        <v>29</v>
      </c>
      <c r="D35" s="40"/>
      <c r="E35" s="40"/>
      <c r="F35" s="40"/>
      <c r="G35" s="41"/>
      <c r="H35" s="30" t="s">
        <v>17</v>
      </c>
      <c r="I35" s="19">
        <v>10</v>
      </c>
      <c r="J35" s="31">
        <v>0</v>
      </c>
      <c r="K35" s="33">
        <f t="shared" si="3"/>
        <v>0</v>
      </c>
      <c r="L35" s="32">
        <v>0</v>
      </c>
      <c r="M35" s="14">
        <f t="shared" si="2"/>
        <v>0</v>
      </c>
    </row>
    <row r="36" spans="1:13" ht="12.95" customHeight="1" x14ac:dyDescent="0.2">
      <c r="A36" s="7"/>
      <c r="B36" s="19">
        <v>13</v>
      </c>
      <c r="C36" s="39" t="s">
        <v>53</v>
      </c>
      <c r="D36" s="40"/>
      <c r="E36" s="40"/>
      <c r="F36" s="40"/>
      <c r="G36" s="41"/>
      <c r="H36" s="30" t="s">
        <v>19</v>
      </c>
      <c r="I36" s="19">
        <v>1</v>
      </c>
      <c r="J36" s="31">
        <v>0</v>
      </c>
      <c r="K36" s="33">
        <f t="shared" si="3"/>
        <v>0</v>
      </c>
      <c r="L36" s="32">
        <v>0</v>
      </c>
      <c r="M36" s="14">
        <f t="shared" si="2"/>
        <v>0</v>
      </c>
    </row>
    <row r="37" spans="1:13" ht="12.95" customHeight="1" x14ac:dyDescent="0.2">
      <c r="A37" s="7"/>
      <c r="B37" s="19">
        <v>14</v>
      </c>
      <c r="C37" s="39" t="s">
        <v>54</v>
      </c>
      <c r="D37" s="40"/>
      <c r="E37" s="40"/>
      <c r="F37" s="40"/>
      <c r="G37" s="41"/>
      <c r="H37" s="30" t="s">
        <v>17</v>
      </c>
      <c r="I37" s="19">
        <v>70</v>
      </c>
      <c r="J37" s="31">
        <v>0</v>
      </c>
      <c r="K37" s="33">
        <f t="shared" si="3"/>
        <v>0</v>
      </c>
      <c r="L37" s="32">
        <v>0</v>
      </c>
      <c r="M37" s="14">
        <f t="shared" si="2"/>
        <v>0</v>
      </c>
    </row>
    <row r="38" spans="1:13" ht="12.95" customHeight="1" x14ac:dyDescent="0.2">
      <c r="A38" s="7"/>
      <c r="B38" s="19">
        <v>15</v>
      </c>
      <c r="C38" s="39" t="s">
        <v>55</v>
      </c>
      <c r="D38" s="40"/>
      <c r="E38" s="40"/>
      <c r="F38" s="40"/>
      <c r="G38" s="41"/>
      <c r="H38" s="30" t="s">
        <v>17</v>
      </c>
      <c r="I38" s="19">
        <v>20</v>
      </c>
      <c r="J38" s="31">
        <v>0</v>
      </c>
      <c r="K38" s="33">
        <f t="shared" si="3"/>
        <v>0</v>
      </c>
      <c r="L38" s="32">
        <v>0</v>
      </c>
      <c r="M38" s="14">
        <f t="shared" si="2"/>
        <v>0</v>
      </c>
    </row>
    <row r="39" spans="1:13" ht="12.95" customHeight="1" x14ac:dyDescent="0.2">
      <c r="A39" s="7"/>
      <c r="B39" s="19">
        <v>16</v>
      </c>
      <c r="C39" s="43" t="s">
        <v>32</v>
      </c>
      <c r="D39" s="44"/>
      <c r="E39" s="44"/>
      <c r="F39" s="44"/>
      <c r="G39" s="45"/>
      <c r="H39" s="26" t="s">
        <v>19</v>
      </c>
      <c r="I39" s="19">
        <v>1</v>
      </c>
      <c r="J39" s="31">
        <v>0</v>
      </c>
      <c r="K39" s="33">
        <f>J39*I39</f>
        <v>0</v>
      </c>
      <c r="L39" s="32">
        <v>0</v>
      </c>
      <c r="M39" s="14">
        <f t="shared" si="2"/>
        <v>0</v>
      </c>
    </row>
    <row r="40" spans="1:13" ht="12.95" customHeight="1" x14ac:dyDescent="0.2">
      <c r="A40" s="7"/>
      <c r="B40" s="19">
        <v>17</v>
      </c>
      <c r="C40" s="43" t="s">
        <v>56</v>
      </c>
      <c r="D40" s="44"/>
      <c r="E40" s="44"/>
      <c r="F40" s="44"/>
      <c r="G40" s="45"/>
      <c r="H40" s="26" t="s">
        <v>17</v>
      </c>
      <c r="I40" s="19">
        <v>10</v>
      </c>
      <c r="J40" s="31">
        <v>0</v>
      </c>
      <c r="K40" s="33">
        <f>J40*I40</f>
        <v>0</v>
      </c>
      <c r="L40" s="32">
        <v>0</v>
      </c>
      <c r="M40" s="14">
        <f t="shared" si="2"/>
        <v>0</v>
      </c>
    </row>
    <row r="41" spans="1:13" ht="12.95" customHeight="1" x14ac:dyDescent="0.2">
      <c r="A41" s="7"/>
      <c r="B41" s="19">
        <v>18</v>
      </c>
      <c r="C41" s="43" t="s">
        <v>30</v>
      </c>
      <c r="D41" s="44"/>
      <c r="E41" s="44"/>
      <c r="F41" s="44"/>
      <c r="G41" s="45"/>
      <c r="H41" s="26" t="s">
        <v>19</v>
      </c>
      <c r="I41" s="19">
        <v>8</v>
      </c>
      <c r="J41" s="31">
        <v>0</v>
      </c>
      <c r="K41" s="33">
        <f>J41*I41</f>
        <v>0</v>
      </c>
      <c r="L41" s="32">
        <v>0</v>
      </c>
      <c r="M41" s="14">
        <f t="shared" si="2"/>
        <v>0</v>
      </c>
    </row>
    <row r="42" spans="1:13" ht="12.95" customHeight="1" x14ac:dyDescent="0.2">
      <c r="A42" s="7"/>
      <c r="B42" s="19">
        <v>19</v>
      </c>
      <c r="C42" s="39" t="s">
        <v>24</v>
      </c>
      <c r="D42" s="40"/>
      <c r="E42" s="40"/>
      <c r="F42" s="40"/>
      <c r="G42" s="41"/>
      <c r="H42" s="30" t="s">
        <v>16</v>
      </c>
      <c r="I42" s="19">
        <v>1</v>
      </c>
      <c r="J42" s="31">
        <v>0</v>
      </c>
      <c r="K42" s="33">
        <f>J42*I42</f>
        <v>0</v>
      </c>
      <c r="L42" s="32">
        <v>0</v>
      </c>
      <c r="M42" s="14">
        <f t="shared" si="2"/>
        <v>0</v>
      </c>
    </row>
    <row r="43" spans="1:13" ht="12.95" customHeight="1" x14ac:dyDescent="0.2">
      <c r="A43" s="7"/>
      <c r="B43" s="42" t="s">
        <v>8</v>
      </c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21">
        <f>SUM(M24:M42)</f>
        <v>0</v>
      </c>
    </row>
    <row r="44" spans="1:13" ht="12.95" customHeight="1" x14ac:dyDescent="0.2">
      <c r="A44" s="7"/>
      <c r="B44" s="15"/>
      <c r="C44" s="15"/>
      <c r="D44" s="15"/>
      <c r="E44" s="15"/>
      <c r="F44" s="15"/>
      <c r="G44" s="15"/>
      <c r="H44" s="15"/>
      <c r="I44" s="15"/>
      <c r="J44" s="16"/>
      <c r="K44" s="15"/>
      <c r="L44" s="15"/>
      <c r="M44" s="17"/>
    </row>
    <row r="45" spans="1:13" ht="12.95" customHeight="1" x14ac:dyDescent="0.2">
      <c r="A45" s="7"/>
      <c r="B45" s="55" t="s">
        <v>2</v>
      </c>
      <c r="C45" s="55"/>
      <c r="D45" s="62" t="s">
        <v>33</v>
      </c>
      <c r="E45" s="63"/>
      <c r="F45" s="63"/>
      <c r="G45" s="63"/>
      <c r="H45" s="63"/>
      <c r="I45" s="63"/>
      <c r="J45" s="63"/>
      <c r="K45" s="63"/>
      <c r="L45" s="63"/>
      <c r="M45" s="64"/>
    </row>
    <row r="46" spans="1:13" ht="12.95" customHeight="1" x14ac:dyDescent="0.2">
      <c r="A46" s="7"/>
      <c r="B46" s="55" t="s">
        <v>3</v>
      </c>
      <c r="C46" s="55" t="s">
        <v>4</v>
      </c>
      <c r="D46" s="55"/>
      <c r="E46" s="55"/>
      <c r="F46" s="55"/>
      <c r="G46" s="55"/>
      <c r="H46" s="59" t="s">
        <v>5</v>
      </c>
      <c r="I46" s="60"/>
      <c r="J46" s="60"/>
      <c r="K46" s="61"/>
      <c r="L46" s="29" t="s">
        <v>6</v>
      </c>
      <c r="M46" s="53" t="s">
        <v>7</v>
      </c>
    </row>
    <row r="47" spans="1:13" ht="12.95" customHeight="1" x14ac:dyDescent="0.2">
      <c r="A47" s="7"/>
      <c r="B47" s="55"/>
      <c r="C47" s="55"/>
      <c r="D47" s="55"/>
      <c r="E47" s="55"/>
      <c r="F47" s="55"/>
      <c r="G47" s="55"/>
      <c r="H47" s="29" t="s">
        <v>12</v>
      </c>
      <c r="I47" s="29" t="s">
        <v>11</v>
      </c>
      <c r="J47" s="13" t="s">
        <v>13</v>
      </c>
      <c r="K47" s="29" t="s">
        <v>14</v>
      </c>
      <c r="L47" s="29" t="s">
        <v>15</v>
      </c>
      <c r="M47" s="54"/>
    </row>
    <row r="48" spans="1:13" ht="12.95" customHeight="1" x14ac:dyDescent="0.2">
      <c r="A48" s="7"/>
      <c r="B48" s="19">
        <v>1</v>
      </c>
      <c r="C48" s="46" t="s">
        <v>34</v>
      </c>
      <c r="D48" s="46"/>
      <c r="E48" s="46"/>
      <c r="F48" s="46"/>
      <c r="G48" s="46"/>
      <c r="H48" s="19" t="s">
        <v>18</v>
      </c>
      <c r="I48" s="19">
        <v>20</v>
      </c>
      <c r="J48" s="31"/>
      <c r="K48" s="33"/>
      <c r="L48" s="32">
        <v>0</v>
      </c>
      <c r="M48" s="14">
        <f t="shared" ref="M48:M55" si="4">SUM(K48+L48)</f>
        <v>0</v>
      </c>
    </row>
    <row r="49" spans="1:13" ht="12.95" customHeight="1" x14ac:dyDescent="0.2">
      <c r="A49" s="7"/>
      <c r="B49" s="19">
        <v>2</v>
      </c>
      <c r="C49" s="39" t="s">
        <v>40</v>
      </c>
      <c r="D49" s="40"/>
      <c r="E49" s="40"/>
      <c r="F49" s="40"/>
      <c r="G49" s="41"/>
      <c r="H49" s="19" t="s">
        <v>16</v>
      </c>
      <c r="I49" s="19">
        <v>1</v>
      </c>
      <c r="J49" s="31">
        <v>0</v>
      </c>
      <c r="K49" s="33">
        <f>J49*I49</f>
        <v>0</v>
      </c>
      <c r="L49" s="32">
        <v>0</v>
      </c>
      <c r="M49" s="14">
        <f t="shared" si="4"/>
        <v>0</v>
      </c>
    </row>
    <row r="50" spans="1:13" ht="12.95" customHeight="1" x14ac:dyDescent="0.2">
      <c r="A50" s="7"/>
      <c r="B50" s="19">
        <v>3</v>
      </c>
      <c r="C50" s="46" t="s">
        <v>35</v>
      </c>
      <c r="D50" s="46"/>
      <c r="E50" s="46"/>
      <c r="F50" s="46"/>
      <c r="G50" s="46"/>
      <c r="H50" s="19" t="s">
        <v>18</v>
      </c>
      <c r="I50" s="19">
        <v>32</v>
      </c>
      <c r="J50" s="31"/>
      <c r="K50" s="33"/>
      <c r="L50" s="32">
        <v>0</v>
      </c>
      <c r="M50" s="14">
        <f t="shared" si="4"/>
        <v>0</v>
      </c>
    </row>
    <row r="51" spans="1:13" ht="12.95" customHeight="1" x14ac:dyDescent="0.2">
      <c r="A51" s="7"/>
      <c r="B51" s="19">
        <v>4</v>
      </c>
      <c r="C51" s="46" t="s">
        <v>36</v>
      </c>
      <c r="D51" s="46"/>
      <c r="E51" s="46"/>
      <c r="F51" s="46"/>
      <c r="G51" s="46"/>
      <c r="H51" s="19" t="s">
        <v>16</v>
      </c>
      <c r="I51" s="19">
        <v>1</v>
      </c>
      <c r="J51" s="31">
        <v>0</v>
      </c>
      <c r="K51" s="33">
        <f>J51*I51</f>
        <v>0</v>
      </c>
      <c r="L51" s="32">
        <v>0</v>
      </c>
      <c r="M51" s="14">
        <f t="shared" si="4"/>
        <v>0</v>
      </c>
    </row>
    <row r="52" spans="1:13" ht="12.95" customHeight="1" x14ac:dyDescent="0.2">
      <c r="A52" s="7"/>
      <c r="B52" s="19">
        <v>5</v>
      </c>
      <c r="C52" s="46" t="s">
        <v>37</v>
      </c>
      <c r="D52" s="46"/>
      <c r="E52" s="46"/>
      <c r="F52" s="46"/>
      <c r="G52" s="46"/>
      <c r="H52" s="19" t="s">
        <v>19</v>
      </c>
      <c r="I52" s="19">
        <v>1</v>
      </c>
      <c r="J52" s="31"/>
      <c r="K52" s="33"/>
      <c r="L52" s="32">
        <v>0</v>
      </c>
      <c r="M52" s="14">
        <f t="shared" si="4"/>
        <v>0</v>
      </c>
    </row>
    <row r="53" spans="1:13" ht="12.95" customHeight="1" x14ac:dyDescent="0.2">
      <c r="A53" s="7"/>
      <c r="B53" s="19">
        <v>6</v>
      </c>
      <c r="C53" s="46" t="s">
        <v>38</v>
      </c>
      <c r="D53" s="46"/>
      <c r="E53" s="46"/>
      <c r="F53" s="46"/>
      <c r="G53" s="46"/>
      <c r="H53" s="30" t="s">
        <v>19</v>
      </c>
      <c r="I53" s="19">
        <v>1</v>
      </c>
      <c r="J53" s="31"/>
      <c r="K53" s="33"/>
      <c r="L53" s="32">
        <v>0</v>
      </c>
      <c r="M53" s="14">
        <f t="shared" si="4"/>
        <v>0</v>
      </c>
    </row>
    <row r="54" spans="1:13" ht="12.95" customHeight="1" x14ac:dyDescent="0.2">
      <c r="A54" s="7"/>
      <c r="B54" s="19">
        <v>7</v>
      </c>
      <c r="C54" s="39" t="s">
        <v>39</v>
      </c>
      <c r="D54" s="40"/>
      <c r="E54" s="40"/>
      <c r="F54" s="40"/>
      <c r="G54" s="41"/>
      <c r="H54" s="30" t="s">
        <v>18</v>
      </c>
      <c r="I54" s="19">
        <v>20</v>
      </c>
      <c r="J54" s="31"/>
      <c r="K54" s="33"/>
      <c r="L54" s="32">
        <v>0</v>
      </c>
      <c r="M54" s="14">
        <f t="shared" si="4"/>
        <v>0</v>
      </c>
    </row>
    <row r="55" spans="1:13" ht="12.95" customHeight="1" x14ac:dyDescent="0.2">
      <c r="A55" s="7"/>
      <c r="B55" s="19">
        <v>8</v>
      </c>
      <c r="C55" s="39" t="s">
        <v>24</v>
      </c>
      <c r="D55" s="40"/>
      <c r="E55" s="40"/>
      <c r="F55" s="40"/>
      <c r="G55" s="41"/>
      <c r="H55" s="30" t="s">
        <v>16</v>
      </c>
      <c r="I55" s="19">
        <v>1</v>
      </c>
      <c r="J55" s="31">
        <v>0</v>
      </c>
      <c r="K55" s="33">
        <f>J55*I55</f>
        <v>0</v>
      </c>
      <c r="L55" s="32">
        <v>0</v>
      </c>
      <c r="M55" s="14">
        <f t="shared" si="4"/>
        <v>0</v>
      </c>
    </row>
    <row r="56" spans="1:13" ht="12.95" customHeight="1" x14ac:dyDescent="0.2">
      <c r="A56" s="7"/>
      <c r="B56" s="42" t="s">
        <v>8</v>
      </c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21">
        <f>SUM(M48:M55)</f>
        <v>0</v>
      </c>
    </row>
    <row r="57" spans="1:13" ht="21" x14ac:dyDescent="0.2">
      <c r="B57" s="27" t="s">
        <v>2</v>
      </c>
      <c r="C57" s="36" t="s">
        <v>9</v>
      </c>
      <c r="D57" s="37"/>
      <c r="E57" s="37"/>
      <c r="F57" s="37"/>
      <c r="G57" s="37"/>
      <c r="H57" s="37"/>
      <c r="I57" s="37"/>
      <c r="J57" s="37"/>
      <c r="K57" s="37"/>
      <c r="L57" s="37"/>
      <c r="M57" s="38"/>
    </row>
    <row r="58" spans="1:13" x14ac:dyDescent="0.2">
      <c r="B58" s="34" t="s">
        <v>3</v>
      </c>
      <c r="C58" s="47" t="s">
        <v>4</v>
      </c>
      <c r="D58" s="48"/>
      <c r="E58" s="48"/>
      <c r="F58" s="48"/>
      <c r="G58" s="48"/>
      <c r="H58" s="48"/>
      <c r="I58" s="48"/>
      <c r="J58" s="48"/>
      <c r="K58" s="48"/>
      <c r="L58" s="49"/>
      <c r="M58" s="53" t="s">
        <v>7</v>
      </c>
    </row>
    <row r="59" spans="1:13" x14ac:dyDescent="0.2">
      <c r="B59" s="35"/>
      <c r="C59" s="50"/>
      <c r="D59" s="51"/>
      <c r="E59" s="51"/>
      <c r="F59" s="51"/>
      <c r="G59" s="51"/>
      <c r="H59" s="51"/>
      <c r="I59" s="51"/>
      <c r="J59" s="51"/>
      <c r="K59" s="51"/>
      <c r="L59" s="52"/>
      <c r="M59" s="54"/>
    </row>
    <row r="60" spans="1:13" x14ac:dyDescent="0.2">
      <c r="B60" s="18">
        <v>1</v>
      </c>
      <c r="C60" s="65" t="s">
        <v>41</v>
      </c>
      <c r="D60" s="66"/>
      <c r="E60" s="66"/>
      <c r="F60" s="66"/>
      <c r="G60" s="66"/>
      <c r="H60" s="66"/>
      <c r="I60" s="66"/>
      <c r="J60" s="66"/>
      <c r="K60" s="66"/>
      <c r="L60" s="67"/>
      <c r="M60" s="22">
        <f>M56+M43+M19</f>
        <v>0</v>
      </c>
    </row>
  </sheetData>
  <sheetProtection algorithmName="SHA-512" hashValue="eJk55TRzDlBYKykxQycjS6dWl7HNlPqs0JpxzeFNRzYXLN3HqzWmP0xT409WIbB/hFxkQ8ZVQuqOiFsw3/4YvQ==" saltValue="IAfK8QHszeOc2PCi6k6EOA==" spinCount="100000" sheet="1" objects="1" scenarios="1"/>
  <mergeCells count="64">
    <mergeCell ref="C52:G52"/>
    <mergeCell ref="C53:G53"/>
    <mergeCell ref="C24:G24"/>
    <mergeCell ref="B43:L43"/>
    <mergeCell ref="C30:G30"/>
    <mergeCell ref="C31:G31"/>
    <mergeCell ref="C32:G32"/>
    <mergeCell ref="C40:G40"/>
    <mergeCell ref="C41:G41"/>
    <mergeCell ref="C38:G38"/>
    <mergeCell ref="C33:G33"/>
    <mergeCell ref="B22:B23"/>
    <mergeCell ref="C22:G23"/>
    <mergeCell ref="H22:K22"/>
    <mergeCell ref="M22:M23"/>
    <mergeCell ref="C50:G50"/>
    <mergeCell ref="C60:L60"/>
    <mergeCell ref="C25:G25"/>
    <mergeCell ref="C42:G42"/>
    <mergeCell ref="C37:G37"/>
    <mergeCell ref="B45:C45"/>
    <mergeCell ref="D45:M45"/>
    <mergeCell ref="B46:B47"/>
    <mergeCell ref="C46:G47"/>
    <mergeCell ref="H46:K46"/>
    <mergeCell ref="M46:M47"/>
    <mergeCell ref="C54:G54"/>
    <mergeCell ref="C55:G55"/>
    <mergeCell ref="B56:L56"/>
    <mergeCell ref="C49:G49"/>
    <mergeCell ref="C48:G48"/>
    <mergeCell ref="C51:G51"/>
    <mergeCell ref="C11:G11"/>
    <mergeCell ref="D8:M8"/>
    <mergeCell ref="C17:G17"/>
    <mergeCell ref="C12:G12"/>
    <mergeCell ref="C14:G14"/>
    <mergeCell ref="C13:G13"/>
    <mergeCell ref="C15:G15"/>
    <mergeCell ref="C16:G16"/>
    <mergeCell ref="A2:M2"/>
    <mergeCell ref="E4:M4"/>
    <mergeCell ref="E6:G6"/>
    <mergeCell ref="B8:C8"/>
    <mergeCell ref="B9:B10"/>
    <mergeCell ref="C9:G10"/>
    <mergeCell ref="M9:M10"/>
    <mergeCell ref="H9:K9"/>
    <mergeCell ref="B58:B59"/>
    <mergeCell ref="C57:M57"/>
    <mergeCell ref="C18:G18"/>
    <mergeCell ref="B19:L19"/>
    <mergeCell ref="C29:G29"/>
    <mergeCell ref="C39:G39"/>
    <mergeCell ref="C28:G28"/>
    <mergeCell ref="C27:G27"/>
    <mergeCell ref="C26:G26"/>
    <mergeCell ref="C34:G34"/>
    <mergeCell ref="C35:G35"/>
    <mergeCell ref="C36:G36"/>
    <mergeCell ref="C58:L59"/>
    <mergeCell ref="M58:M59"/>
    <mergeCell ref="B21:C21"/>
    <mergeCell ref="D21:M21"/>
  </mergeCells>
  <pageMargins left="0.23611111111111099" right="0.29017857142857145" top="0.59027777777777801" bottom="0.31458333333333299" header="0.196527777777778" footer="0.23611111111111099"/>
  <pageSetup paperSize="9" firstPageNumber="0" orientation="portrait" r:id="rId1"/>
  <headerFooter>
    <oddFooter>&amp;L&amp;"Times New Roman,obyčejné"E-mail: jdolezalek@gbelektroservis.cz
Mobil: +420 605 348 834&amp;R&amp;"Times New Roman,obyčejné"2016
www.gbelektroservis.cz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>
      <selection activeCell="M36" sqref="M36"/>
    </sheetView>
  </sheetViews>
  <sheetFormatPr defaultRowHeight="12.75" x14ac:dyDescent="0.2"/>
  <cols>
    <col min="1" max="1025" width="9.42578125"/>
  </cols>
  <sheetData/>
  <pageMargins left="0.7" right="0.7" top="0.78749999999999998" bottom="0.78749999999999998" header="0.51180555555555496" footer="0.51180555555555496"/>
  <pageSetup paperSize="9" firstPageNumber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>
      <selection activeCell="M36" sqref="M36"/>
    </sheetView>
  </sheetViews>
  <sheetFormatPr defaultRowHeight="12.75" x14ac:dyDescent="0.2"/>
  <cols>
    <col min="1" max="1025" width="9.42578125"/>
  </cols>
  <sheetData/>
  <pageMargins left="0.7" right="0.7" top="0.78749999999999998" bottom="0.78749999999999998" header="0.51180555555555496" footer="0.51180555555555496"/>
  <pageSetup paperSize="9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>
      <selection activeCell="M36" sqref="M36"/>
    </sheetView>
  </sheetViews>
  <sheetFormatPr defaultRowHeight="12.75" x14ac:dyDescent="0.2"/>
  <cols>
    <col min="1" max="1025" width="9.42578125"/>
  </cols>
  <sheetData/>
  <pageMargins left="0.7" right="0.7" top="0.78749999999999998" bottom="0.78749999999999998" header="0.51180555555555496" footer="0.51180555555555496"/>
  <pageSetup paperSize="9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>
      <selection activeCell="M36" sqref="M36"/>
    </sheetView>
  </sheetViews>
  <sheetFormatPr defaultRowHeight="12.75" x14ac:dyDescent="0.2"/>
  <cols>
    <col min="1" max="1025" width="9.42578125"/>
  </cols>
  <sheetData/>
  <pageMargins left="0.7" right="0.7" top="0.78749999999999998" bottom="0.78749999999999998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16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Rozpočet</vt:lpstr>
      <vt:lpstr>List4</vt:lpstr>
      <vt:lpstr>List5</vt:lpstr>
      <vt:lpstr>List6</vt:lpstr>
      <vt:lpstr>List7</vt:lpstr>
      <vt:lpstr>Rozpočet!Oblast_tisku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Doležálek</dc:creator>
  <cp:lastModifiedBy>Josef Kuběna</cp:lastModifiedBy>
  <cp:revision>1</cp:revision>
  <cp:lastPrinted>2018-02-13T16:11:17Z</cp:lastPrinted>
  <dcterms:created xsi:type="dcterms:W3CDTF">2016-01-04T11:00:59Z</dcterms:created>
  <dcterms:modified xsi:type="dcterms:W3CDTF">2021-03-03T05:46:01Z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