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<sst xmlns="http://schemas.openxmlformats.org/spreadsheetml/2006/main" count="199" uniqueCount="136">
  <si>
    <t>Nabídka číslo:</t>
  </si>
  <si>
    <t>N21-0004</t>
  </si>
  <si>
    <t>název:</t>
  </si>
  <si>
    <t>BD-NOVÝ JIČÍN - STA D145 2</t>
  </si>
  <si>
    <t>Investor:</t>
  </si>
  <si>
    <t>Vypracoval:</t>
  </si>
  <si>
    <t>Petr Daněk</t>
  </si>
  <si>
    <t>Dne:</t>
  </si>
  <si>
    <t>25.01.2021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</si>
  <si>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</si>
  <si>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</si>
  <si>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</si>
  <si>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</si>
  <si>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</si>
  <si>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</si>
  <si>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</si>
  <si>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</si>
  <si>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</si>
  <si>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210010003</t>
  </si>
  <si>
    <t>trubka oheb.el.inst. typ 23 R=23mm (PO)</t>
  </si>
  <si>
    <t>m</t>
  </si>
  <si>
    <t>210010301</t>
  </si>
  <si>
    <t>krab.přístrojová (1901; KP 68; KZ 3) bez zapojení</t>
  </si>
  <si>
    <t>ks</t>
  </si>
  <si>
    <t>Celkem za ceník:</t>
  </si>
  <si>
    <t xml:space="preserve">                       Základ DPH Základ 21%  Základ 15% Základ 0%</t>
  </si>
  <si>
    <t>C22M - Sdělovací, signal. a zabezpečovací zařízení</t>
  </si>
  <si>
    <t>220730001</t>
  </si>
  <si>
    <t>telev.nebo rozhl.účast.zás.průchozí nebo koncová</t>
  </si>
  <si>
    <t>220730032</t>
  </si>
  <si>
    <t>vyzved.stožáru/části kotvení na střechu plochou</t>
  </si>
  <si>
    <t>220730151</t>
  </si>
  <si>
    <t>Montáž antény</t>
  </si>
  <si>
    <t>220730241</t>
  </si>
  <si>
    <t>koax.ovíjený/opřádaný do lišty /trubky</t>
  </si>
  <si>
    <t>220730281</t>
  </si>
  <si>
    <t>rozvodnice STA na omítku</t>
  </si>
  <si>
    <t>220730302</t>
  </si>
  <si>
    <t>Montáž satelitního systému</t>
  </si>
  <si>
    <t>220730322</t>
  </si>
  <si>
    <t>Montáž siť. modulu</t>
  </si>
  <si>
    <t>220730331</t>
  </si>
  <si>
    <t>připojení zesil.soupravy na silnoproudý rozvod</t>
  </si>
  <si>
    <t>220730353</t>
  </si>
  <si>
    <t>multipřepínač EMP 60</t>
  </si>
  <si>
    <t>220730382</t>
  </si>
  <si>
    <t>Ukončení koax kabelu</t>
  </si>
  <si>
    <t>220730406</t>
  </si>
  <si>
    <t>Měření na zásuvkách</t>
  </si>
  <si>
    <t>220730501</t>
  </si>
  <si>
    <t>Nastavení a zprovoznění</t>
  </si>
  <si>
    <t>220731201</t>
  </si>
  <si>
    <t>montáž konektoru BNC</t>
  </si>
  <si>
    <t>220731301</t>
  </si>
  <si>
    <t>Montáž paraboly</t>
  </si>
  <si>
    <t xml:space="preserve">                        Základ DPH Základ 21%   Základ 15% Základ 0%</t>
  </si>
  <si>
    <t>Materiály</t>
  </si>
  <si>
    <t>O 1</t>
  </si>
  <si>
    <t/>
  </si>
  <si>
    <t>BNC C 50V konektor krimpl.</t>
  </si>
  <si>
    <t>Ks</t>
  </si>
  <si>
    <t>010416</t>
  </si>
  <si>
    <t>KOAX. CB 100C</t>
  </si>
  <si>
    <t>M</t>
  </si>
  <si>
    <t>190637</t>
  </si>
  <si>
    <t>ZAS.TV+R+SAT  KOMPLET</t>
  </si>
  <si>
    <t xml:space="preserve">  KS</t>
  </si>
  <si>
    <t>200037</t>
  </si>
  <si>
    <t>KR.KU 68/2-1901</t>
  </si>
  <si>
    <t>200146</t>
  </si>
  <si>
    <t>TR.OHEBNA PVC 2323</t>
  </si>
  <si>
    <t>O 7</t>
  </si>
  <si>
    <t>638602</t>
  </si>
  <si>
    <t>Anténa  DVB- T2 TRI-26 LTE 18dB</t>
  </si>
  <si>
    <t>O 8</t>
  </si>
  <si>
    <t>638608</t>
  </si>
  <si>
    <t>Rozvodnice STA</t>
  </si>
  <si>
    <t>O 9</t>
  </si>
  <si>
    <t>638609</t>
  </si>
  <si>
    <t>Ant. stožár</t>
  </si>
  <si>
    <t>O 10</t>
  </si>
  <si>
    <t>639116</t>
  </si>
  <si>
    <t>Konvertor LNB Quattro</t>
  </si>
  <si>
    <t>O 11</t>
  </si>
  <si>
    <t>639121</t>
  </si>
  <si>
    <t>Parabola OP90AL</t>
  </si>
  <si>
    <t>O 12</t>
  </si>
  <si>
    <t>639130</t>
  </si>
  <si>
    <t>Multipřepínač EMP MS9/60EEU-13</t>
  </si>
  <si>
    <t>Celkem za materiály:</t>
  </si>
  <si>
    <t xml:space="preserve">                Základ DPH Základ 21% Základ 15% Základ 0%</t>
  </si>
  <si>
    <t xml:space="preserve">                           Základ DPH Základ 21%  Základ 15% Základ 0%</t>
  </si>
  <si>
    <t>Práce v HZS</t>
  </si>
  <si>
    <t>Projekt elektro skutečný stav</t>
  </si>
  <si>
    <t>hod.</t>
  </si>
  <si>
    <t>Sekací práce</t>
  </si>
  <si>
    <t>Napojení STA</t>
  </si>
  <si>
    <t>Celkem za práci v HZS:</t>
  </si>
  <si>
    <t xml:space="preserve">                             Základ DPH Základ 21% 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</si>
  <si>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</si>
  <si>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</si>
  <si>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</si>
  <si>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</si>
  <si>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</si>
  <si>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</si>
  <si>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</si>
  <si>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C22M - Sdělovací, signal. a zabezpečovací zařízení (MONTÁŽ)</t>
  </si>
  <si>
    <t>C22M - Sdělovací, signal. a zabezpečovací zařízení (MAT.NOSNÝ)</t>
  </si>
  <si>
    <t xml:space="preserve">  Podružný materiál</t>
  </si>
  <si>
    <t xml:space="preserve">  Podíl přidružených výkonů z C22M a navázaného materiálu</t>
  </si>
  <si>
    <t>C21M - Elektromontáže (MONTÁŽ)</t>
  </si>
  <si>
    <t>C21M - Elektromontáže (MAT.NOSNÝ)</t>
  </si>
  <si>
    <t xml:space="preserve">  Podíl přidružených výkonů z C21M a navázaného materiálu</t>
  </si>
  <si>
    <t>Ostatní materiál (MAT.NOSNÝ)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</si>
  <si>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</si>
  <si>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</si>
  <si>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</si>
  <si>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</si>
  <si>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</si>
  <si>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</si>
  <si>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</si>
  <si>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</si>
  <si>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</si>
  <si>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</si>
  <si>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</si>
  <si>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</si>
  <si>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</si>
  <si>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</si>
  <si>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</si>
  <si>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</si>
  <si>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</si>
  <si>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</si>
  <si>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 xml:space="preserve">Cena za ceník celkem: </t>
  </si>
  <si>
    <t xml:space="preserve">Prořez (5,00%): </t>
  </si>
  <si>
    <t xml:space="preserve">Cena za materiály celkem: </t>
  </si>
  <si>
    <t>Cena za práci v HZS 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</si>
</sst>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103</v>
      </c>
      <c r="B1" s="54"/>
      <c r="C1" s="54"/>
      <c r="D1" s="54"/>
      <c r="E1" s="54"/>
    </row>
    <row r="3" spans="1:5" ht="9.75">
      <c r="A3" s="16" t="s">
        <v>99</v>
      </c>
      <c r="B3" s="17" t="s">
        <v>12</v>
      </c>
      <c r="C3" s="16" t="s">
        <v>100</v>
      </c>
      <c r="D3" s="16" t="s">
        <v>101</v>
      </c>
      <c r="E3" s="16" t="s">
        <v>102</v>
      </c>
    </row>
    <row r="4" spans="1:5" ht="10.5">
      <c r="A4" s="18" t="s">
        <v>104</v>
      </c>
      <c r="B4" s="19" t="s">
        <v>105</v>
      </c>
      <c r="C4" s="20"/>
      <c r="D4" s="20"/>
      <c r="E4" s="20"/>
    </row>
    <row r="5" spans="1:5" ht="9.75">
      <c r="A5" s="21">
        <v>1</v>
      </c>
      <c r="B5" s="22" t="s">
        <v>106</v>
      </c>
      <c r="C5" s="23">
        <f>Položky!D34</f>
        <v>0</v>
      </c>
      <c r="D5" s="24"/>
      <c r="E5" s="23">
        <f>C5</f>
        <v>0</v>
      </c>
    </row>
    <row r="6" spans="1:5" ht="9.75">
      <c r="A6" s="21">
        <v>2</v>
      </c>
      <c r="B6" s="22" t="s">
        <v>107</v>
      </c>
      <c r="C6" s="25">
        <v>0</v>
      </c>
      <c r="D6" s="24"/>
      <c r="E6" s="23">
        <f aca="true" t="shared" si="0" ref="E6:E14">C6</f>
        <v>0</v>
      </c>
    </row>
    <row r="7" spans="1:5" ht="9.75">
      <c r="A7" s="21">
        <v>3</v>
      </c>
      <c r="B7" s="22" t="s">
        <v>108</v>
      </c>
      <c r="C7" s="25">
        <v>0</v>
      </c>
      <c r="D7" s="24"/>
      <c r="E7" s="23">
        <f t="shared" si="0"/>
        <v>0</v>
      </c>
    </row>
    <row r="8" spans="1:5" ht="9.75">
      <c r="A8" s="21">
        <v>4</v>
      </c>
      <c r="B8" s="22" t="s">
        <v>109</v>
      </c>
      <c r="C8" s="25">
        <v>0</v>
      </c>
      <c r="D8" s="24"/>
      <c r="E8" s="23">
        <f t="shared" si="0"/>
        <v>0</v>
      </c>
    </row>
    <row r="9" spans="1:5" ht="9.75">
      <c r="A9" s="21">
        <v>5</v>
      </c>
      <c r="B9" s="22" t="s">
        <v>110</v>
      </c>
      <c r="C9" s="23">
        <f>Položky!D10</f>
        <v>0</v>
      </c>
      <c r="D9" s="24"/>
      <c r="E9" s="23">
        <f t="shared" si="0"/>
        <v>0</v>
      </c>
    </row>
    <row r="10" spans="1:5" ht="9.75">
      <c r="A10" s="21">
        <v>6</v>
      </c>
      <c r="B10" s="22" t="s">
        <v>111</v>
      </c>
      <c r="C10" s="23">
        <f>Položky!D58</f>
        <v>0</v>
      </c>
      <c r="D10" s="24"/>
      <c r="E10" s="23">
        <f t="shared" si="0"/>
        <v>0</v>
      </c>
    </row>
    <row r="11" spans="1:5" ht="9.75">
      <c r="A11" s="21">
        <v>7</v>
      </c>
      <c r="B11" s="22" t="s">
        <v>108</v>
      </c>
      <c r="C11" s="25">
        <v>0</v>
      </c>
      <c r="D11" s="24"/>
      <c r="E11" s="23">
        <f t="shared" si="0"/>
        <v>0</v>
      </c>
    </row>
    <row r="12" spans="1:5" ht="9.75">
      <c r="A12" s="21">
        <v>8</v>
      </c>
      <c r="B12" s="22" t="s">
        <v>112</v>
      </c>
      <c r="C12" s="25">
        <v>0</v>
      </c>
      <c r="D12" s="24"/>
      <c r="E12" s="23">
        <f t="shared" si="0"/>
        <v>0</v>
      </c>
    </row>
    <row r="13" spans="1:5" ht="9.75">
      <c r="A13" s="21">
        <v>9</v>
      </c>
      <c r="B13" s="22" t="s">
        <v>113</v>
      </c>
      <c r="C13" s="25">
        <v>0</v>
      </c>
      <c r="D13" s="24"/>
      <c r="E13" s="23">
        <f t="shared" si="0"/>
        <v>0</v>
      </c>
    </row>
    <row r="14" spans="1:5" ht="9.75">
      <c r="A14" s="21">
        <v>10</v>
      </c>
      <c r="B14" s="22" t="s">
        <v>108</v>
      </c>
      <c r="C14" s="25">
        <v>0</v>
      </c>
      <c r="D14" s="24"/>
      <c r="E14" s="23">
        <f t="shared" si="0"/>
        <v>0</v>
      </c>
    </row>
    <row r="15" spans="1:5" ht="10.5">
      <c r="A15" s="26"/>
      <c r="B15" s="27" t="s">
        <v>114</v>
      </c>
      <c r="C15" s="28">
        <f>SUM(C5:C14)</f>
        <v>0</v>
      </c>
      <c r="D15" s="29"/>
      <c r="E15" s="28">
        <f>SUM(E5:E14)</f>
        <v>0</v>
      </c>
    </row>
    <row r="16" spans="1:5" ht="9.75">
      <c r="A16" s="21"/>
      <c r="B16" s="22"/>
      <c r="C16" s="24"/>
      <c r="D16" s="24"/>
      <c r="E16" s="24"/>
    </row>
    <row r="17" spans="1:5" ht="10.5">
      <c r="A17" s="18" t="s">
        <v>115</v>
      </c>
      <c r="B17" s="19" t="s">
        <v>116</v>
      </c>
      <c r="C17" s="20"/>
      <c r="D17" s="20"/>
      <c r="E17" s="20"/>
    </row>
    <row r="18" spans="1:5" ht="9.75">
      <c r="A18" s="21">
        <v>11</v>
      </c>
      <c r="B18" s="22" t="s">
        <v>117</v>
      </c>
      <c r="C18" s="23">
        <f>Položky!D70</f>
        <v>0</v>
      </c>
      <c r="D18" s="24"/>
      <c r="E18" s="23">
        <f>C18</f>
        <v>0</v>
      </c>
    </row>
    <row r="19" spans="1:5" ht="10.5">
      <c r="A19" s="26"/>
      <c r="B19" s="27" t="s">
        <v>118</v>
      </c>
      <c r="C19" s="28">
        <f>SUM(C18)</f>
        <v>0</v>
      </c>
      <c r="D19" s="29"/>
      <c r="E19" s="28">
        <f>SUM(E18)</f>
        <v>0</v>
      </c>
    </row>
    <row r="20" spans="1:5" ht="9.75">
      <c r="A20" s="21"/>
      <c r="B20" s="22"/>
      <c r="C20" s="24"/>
      <c r="D20" s="24"/>
      <c r="E20" s="24"/>
    </row>
    <row r="21" spans="1:5" ht="10.5">
      <c r="A21" s="18" t="s">
        <v>119</v>
      </c>
      <c r="B21" s="19" t="s">
        <v>120</v>
      </c>
      <c r="C21" s="20"/>
      <c r="D21" s="20"/>
      <c r="E21" s="20"/>
    </row>
    <row r="22" spans="1:5" ht="10.5">
      <c r="A22" s="26"/>
      <c r="B22" s="27" t="s">
        <v>121</v>
      </c>
      <c r="C22" s="29"/>
      <c r="D22" s="29"/>
      <c r="E22" s="29"/>
    </row>
    <row r="23" spans="1:5" ht="9.75">
      <c r="A23" s="21"/>
      <c r="B23" s="22"/>
      <c r="C23" s="24"/>
      <c r="D23" s="24"/>
      <c r="E23" s="24"/>
    </row>
    <row r="24" spans="1:5" ht="10.5">
      <c r="A24" s="18" t="s">
        <v>122</v>
      </c>
      <c r="B24" s="19" t="s">
        <v>123</v>
      </c>
      <c r="C24" s="20"/>
      <c r="D24" s="20"/>
      <c r="E24" s="20"/>
    </row>
    <row r="25" spans="1:5" ht="9.75">
      <c r="A25" s="21">
        <v>12</v>
      </c>
      <c r="B25" s="22" t="s">
        <v>124</v>
      </c>
      <c r="C25" s="25">
        <v>0</v>
      </c>
      <c r="D25" s="24"/>
      <c r="E25" s="23">
        <f>C25</f>
        <v>0</v>
      </c>
    </row>
    <row r="26" spans="1:5" ht="10.5">
      <c r="A26" s="26"/>
      <c r="B26" s="27" t="s">
        <v>125</v>
      </c>
      <c r="C26" s="28">
        <f>SUM(C25)</f>
        <v>0</v>
      </c>
      <c r="D26" s="29"/>
      <c r="E26" s="28">
        <f>SUM(E25)</f>
        <v>0</v>
      </c>
    </row>
    <row r="27" spans="1:5" ht="10.5" thickBot="1">
      <c r="A27" s="21"/>
      <c r="B27" s="22"/>
      <c r="C27" s="24"/>
      <c r="D27" s="24"/>
      <c r="E27" s="24"/>
    </row>
    <row r="28" spans="1:5" ht="10.5" thickTop="1">
      <c r="A28" s="30"/>
      <c r="B28" s="31" t="s">
        <v>126</v>
      </c>
      <c r="C28" s="32">
        <f>C26+C19+C15</f>
        <v>0</v>
      </c>
      <c r="D28" s="33">
        <v>0</v>
      </c>
      <c r="E28" s="32">
        <f>E26+E19+E15</f>
        <v>0</v>
      </c>
    </row>
    <row r="29" spans="1:5" ht="9.75">
      <c r="A29" s="34"/>
      <c r="B29" s="34"/>
      <c r="C29" s="34"/>
      <c r="D29" s="34"/>
      <c r="E29" s="34"/>
    </row>
    <row r="30" spans="1:5" ht="9.75">
      <c r="A30" s="34"/>
      <c r="B30" s="34"/>
      <c r="C30" s="34"/>
      <c r="D30" s="34"/>
      <c r="E30" s="34"/>
    </row>
    <row r="31" spans="1:5" ht="12">
      <c r="A31" s="34"/>
      <c r="B31" s="35"/>
      <c r="C31" s="34"/>
      <c r="D31" s="34"/>
      <c r="E31" s="36" t="s">
        <v>102</v>
      </c>
    </row>
    <row r="32" spans="1:5" ht="12">
      <c r="A32" s="34"/>
      <c r="B32" s="35" t="s">
        <v>127</v>
      </c>
      <c r="C32" s="34"/>
      <c r="D32" s="34"/>
      <c r="E32" s="37">
        <f>C28</f>
        <v>0</v>
      </c>
    </row>
    <row r="33" spans="1:5" ht="12">
      <c r="A33" s="34"/>
      <c r="B33" s="35" t="s">
        <v>128</v>
      </c>
      <c r="C33" s="34"/>
      <c r="D33" s="34"/>
      <c r="E33" s="37">
        <f>E32*0.15</f>
        <v>0</v>
      </c>
    </row>
    <row r="34" spans="1:5" ht="12">
      <c r="A34" s="34"/>
      <c r="B34" s="35" t="s">
        <v>129</v>
      </c>
      <c r="C34" s="34"/>
      <c r="D34" s="34"/>
      <c r="E34" s="37">
        <f>SUM(E32:E33)</f>
        <v>0</v>
      </c>
    </row>
    <row r="37" spans="1:2" ht="9.75">
      <c r="A37" s="14"/>
      <c r="B37" s="11" t="s">
        <v>130</v>
      </c>
    </row>
    <row r="38" spans="1:2" ht="9.75">
      <c r="A38" s="15"/>
      <c r="B38" s="11" t="s">
        <v>131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43">
      <selection activeCell="C96" sqref="C96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19.5">
      <c r="A3" s="44">
        <v>1</v>
      </c>
      <c r="B3" s="45" t="s">
        <v>18</v>
      </c>
      <c r="C3" s="45" t="s">
        <v>19</v>
      </c>
      <c r="D3" s="38">
        <v>0</v>
      </c>
      <c r="E3" s="46">
        <v>2450</v>
      </c>
      <c r="F3" s="45" t="s">
        <v>20</v>
      </c>
      <c r="G3" s="47">
        <f>D3*E3</f>
        <v>0</v>
      </c>
      <c r="H3" s="48">
        <v>0.15</v>
      </c>
    </row>
    <row r="4" spans="1:8" ht="30">
      <c r="A4" s="44">
        <v>2</v>
      </c>
      <c r="B4" s="45" t="s">
        <v>21</v>
      </c>
      <c r="C4" s="45" t="s">
        <v>22</v>
      </c>
      <c r="D4" s="38">
        <v>0</v>
      </c>
      <c r="E4" s="46">
        <v>39</v>
      </c>
      <c r="F4" s="45" t="s">
        <v>23</v>
      </c>
      <c r="G4" s="47">
        <f>D4*E4</f>
        <v>0</v>
      </c>
      <c r="H4" s="48">
        <v>0.15</v>
      </c>
    </row>
    <row r="5" ht="9.75">
      <c r="H5" s="13"/>
    </row>
    <row r="6" ht="10.5" thickBot="1">
      <c r="A6" s="39" t="s">
        <v>24</v>
      </c>
    </row>
    <row r="7" spans="1:8" ht="12" thickTop="1">
      <c r="A7" s="40"/>
      <c r="B7" s="40"/>
      <c r="C7" s="40"/>
      <c r="D7" s="40"/>
      <c r="E7" s="40"/>
      <c r="F7" s="40"/>
      <c r="G7" s="49">
        <f>SUM(G3:G6)</f>
        <v>0</v>
      </c>
      <c r="H7" s="40"/>
    </row>
    <row r="9" ht="12">
      <c r="A9" s="41" t="s">
        <v>25</v>
      </c>
    </row>
    <row r="10" spans="1:4" ht="12">
      <c r="A10" s="42" t="s">
        <v>132</v>
      </c>
      <c r="D10" s="23">
        <f>G7</f>
        <v>0</v>
      </c>
    </row>
    <row r="12" spans="1:8" ht="15">
      <c r="A12" s="55" t="s">
        <v>26</v>
      </c>
      <c r="B12" s="55"/>
      <c r="C12" s="55"/>
      <c r="D12" s="55"/>
      <c r="E12" s="55"/>
      <c r="F12" s="55"/>
      <c r="G12" s="55"/>
      <c r="H12" s="55"/>
    </row>
    <row r="13" spans="1:8" ht="9.75">
      <c r="A13" s="16" t="s">
        <v>10</v>
      </c>
      <c r="B13" s="43" t="s">
        <v>11</v>
      </c>
      <c r="C13" s="43" t="s">
        <v>12</v>
      </c>
      <c r="D13" s="12" t="s">
        <v>13</v>
      </c>
      <c r="E13" s="16" t="s">
        <v>14</v>
      </c>
      <c r="F13" s="43" t="s">
        <v>15</v>
      </c>
      <c r="G13" s="16" t="s">
        <v>16</v>
      </c>
      <c r="H13" s="16" t="s">
        <v>17</v>
      </c>
    </row>
    <row r="14" spans="1:8" ht="30">
      <c r="A14" s="44">
        <v>1</v>
      </c>
      <c r="B14" s="45" t="s">
        <v>27</v>
      </c>
      <c r="C14" s="45" t="s">
        <v>28</v>
      </c>
      <c r="D14" s="38">
        <v>0</v>
      </c>
      <c r="E14" s="46">
        <v>39</v>
      </c>
      <c r="F14" s="45" t="s">
        <v>23</v>
      </c>
      <c r="G14" s="47">
        <f aca="true" t="shared" si="0" ref="G14:G27">D14*E14</f>
        <v>0</v>
      </c>
      <c r="H14" s="48">
        <v>0.15</v>
      </c>
    </row>
    <row r="15" spans="1:8" ht="30">
      <c r="A15" s="44">
        <v>2</v>
      </c>
      <c r="B15" s="45" t="s">
        <v>29</v>
      </c>
      <c r="C15" s="45" t="s">
        <v>30</v>
      </c>
      <c r="D15" s="38">
        <v>0</v>
      </c>
      <c r="E15" s="46">
        <v>1</v>
      </c>
      <c r="F15" s="45" t="s">
        <v>23</v>
      </c>
      <c r="G15" s="47">
        <f t="shared" si="0"/>
        <v>0</v>
      </c>
      <c r="H15" s="48">
        <v>0.15</v>
      </c>
    </row>
    <row r="16" spans="1:8" ht="9.75">
      <c r="A16" s="44">
        <v>3</v>
      </c>
      <c r="B16" s="45" t="s">
        <v>31</v>
      </c>
      <c r="C16" s="45" t="s">
        <v>32</v>
      </c>
      <c r="D16" s="38">
        <v>0</v>
      </c>
      <c r="E16" s="46">
        <v>1</v>
      </c>
      <c r="F16" s="45" t="s">
        <v>23</v>
      </c>
      <c r="G16" s="47">
        <f t="shared" si="0"/>
        <v>0</v>
      </c>
      <c r="H16" s="48">
        <v>0.15</v>
      </c>
    </row>
    <row r="17" spans="1:8" ht="19.5">
      <c r="A17" s="44">
        <v>4</v>
      </c>
      <c r="B17" s="45" t="s">
        <v>33</v>
      </c>
      <c r="C17" s="45" t="s">
        <v>34</v>
      </c>
      <c r="D17" s="38">
        <v>0</v>
      </c>
      <c r="E17" s="46">
        <v>180</v>
      </c>
      <c r="F17" s="45" t="s">
        <v>20</v>
      </c>
      <c r="G17" s="47">
        <f t="shared" si="0"/>
        <v>0</v>
      </c>
      <c r="H17" s="48">
        <v>0.15</v>
      </c>
    </row>
    <row r="18" spans="1:8" ht="19.5">
      <c r="A18" s="44">
        <v>5</v>
      </c>
      <c r="B18" s="45" t="s">
        <v>33</v>
      </c>
      <c r="C18" s="45" t="s">
        <v>34</v>
      </c>
      <c r="D18" s="38">
        <v>0</v>
      </c>
      <c r="E18" s="46">
        <v>2540</v>
      </c>
      <c r="F18" s="45" t="s">
        <v>20</v>
      </c>
      <c r="G18" s="47">
        <f t="shared" si="0"/>
        <v>0</v>
      </c>
      <c r="H18" s="48">
        <v>0.15</v>
      </c>
    </row>
    <row r="19" spans="1:8" ht="19.5">
      <c r="A19" s="44">
        <v>6</v>
      </c>
      <c r="B19" s="45" t="s">
        <v>35</v>
      </c>
      <c r="C19" s="45" t="s">
        <v>36</v>
      </c>
      <c r="D19" s="38">
        <v>0</v>
      </c>
      <c r="E19" s="46">
        <v>1</v>
      </c>
      <c r="F19" s="45" t="s">
        <v>23</v>
      </c>
      <c r="G19" s="47">
        <f t="shared" si="0"/>
        <v>0</v>
      </c>
      <c r="H19" s="48">
        <v>0.15</v>
      </c>
    </row>
    <row r="20" spans="1:8" ht="19.5">
      <c r="A20" s="44">
        <v>7</v>
      </c>
      <c r="B20" s="45" t="s">
        <v>37</v>
      </c>
      <c r="C20" s="45" t="s">
        <v>38</v>
      </c>
      <c r="D20" s="38">
        <v>0</v>
      </c>
      <c r="E20" s="46">
        <v>1</v>
      </c>
      <c r="F20" s="45" t="s">
        <v>23</v>
      </c>
      <c r="G20" s="47">
        <f t="shared" si="0"/>
        <v>0</v>
      </c>
      <c r="H20" s="48">
        <v>0.15</v>
      </c>
    </row>
    <row r="21" spans="1:8" ht="9.75">
      <c r="A21" s="44">
        <v>8</v>
      </c>
      <c r="B21" s="45" t="s">
        <v>39</v>
      </c>
      <c r="C21" s="45" t="s">
        <v>40</v>
      </c>
      <c r="D21" s="38">
        <v>0</v>
      </c>
      <c r="E21" s="46">
        <v>1</v>
      </c>
      <c r="F21" s="45" t="s">
        <v>23</v>
      </c>
      <c r="G21" s="47">
        <f t="shared" si="0"/>
        <v>0</v>
      </c>
      <c r="H21" s="48">
        <v>0.15</v>
      </c>
    </row>
    <row r="22" spans="1:8" ht="19.5">
      <c r="A22" s="44">
        <v>9</v>
      </c>
      <c r="B22" s="45" t="s">
        <v>41</v>
      </c>
      <c r="C22" s="45" t="s">
        <v>42</v>
      </c>
      <c r="D22" s="38">
        <v>0</v>
      </c>
      <c r="E22" s="46">
        <v>1</v>
      </c>
      <c r="F22" s="45" t="s">
        <v>23</v>
      </c>
      <c r="G22" s="47">
        <f t="shared" si="0"/>
        <v>0</v>
      </c>
      <c r="H22" s="48">
        <v>0.15</v>
      </c>
    </row>
    <row r="23" spans="1:8" ht="9.75">
      <c r="A23" s="44">
        <v>10</v>
      </c>
      <c r="B23" s="45" t="s">
        <v>43</v>
      </c>
      <c r="C23" s="45" t="s">
        <v>44</v>
      </c>
      <c r="D23" s="38">
        <v>0</v>
      </c>
      <c r="E23" s="46">
        <v>1</v>
      </c>
      <c r="F23" s="45" t="s">
        <v>23</v>
      </c>
      <c r="G23" s="47">
        <f t="shared" si="0"/>
        <v>0</v>
      </c>
      <c r="H23" s="48">
        <v>0.15</v>
      </c>
    </row>
    <row r="24" spans="1:8" ht="9.75">
      <c r="A24" s="44">
        <v>11</v>
      </c>
      <c r="B24" s="45" t="s">
        <v>45</v>
      </c>
      <c r="C24" s="45" t="s">
        <v>46</v>
      </c>
      <c r="D24" s="38">
        <v>0</v>
      </c>
      <c r="E24" s="46">
        <v>96</v>
      </c>
      <c r="F24" s="45" t="s">
        <v>23</v>
      </c>
      <c r="G24" s="47">
        <f t="shared" si="0"/>
        <v>0</v>
      </c>
      <c r="H24" s="48">
        <v>0.15</v>
      </c>
    </row>
    <row r="25" spans="1:8" ht="9.75">
      <c r="A25" s="44">
        <v>12</v>
      </c>
      <c r="B25" s="45" t="s">
        <v>47</v>
      </c>
      <c r="C25" s="45" t="s">
        <v>48</v>
      </c>
      <c r="D25" s="38">
        <v>0</v>
      </c>
      <c r="E25" s="46">
        <v>39</v>
      </c>
      <c r="F25" s="45" t="s">
        <v>23</v>
      </c>
      <c r="G25" s="47">
        <f t="shared" si="0"/>
        <v>0</v>
      </c>
      <c r="H25" s="48">
        <v>0.15</v>
      </c>
    </row>
    <row r="26" spans="1:8" ht="9.75">
      <c r="A26" s="44">
        <v>13</v>
      </c>
      <c r="B26" s="45" t="s">
        <v>49</v>
      </c>
      <c r="C26" s="45" t="s">
        <v>50</v>
      </c>
      <c r="D26" s="38">
        <v>0</v>
      </c>
      <c r="E26" s="46">
        <v>1</v>
      </c>
      <c r="F26" s="45" t="s">
        <v>23</v>
      </c>
      <c r="G26" s="47">
        <f t="shared" si="0"/>
        <v>0</v>
      </c>
      <c r="H26" s="48">
        <v>0.15</v>
      </c>
    </row>
    <row r="27" spans="1:8" ht="9.75">
      <c r="A27" s="44">
        <v>14</v>
      </c>
      <c r="B27" s="45" t="s">
        <v>51</v>
      </c>
      <c r="C27" s="45" t="s">
        <v>52</v>
      </c>
      <c r="D27" s="38">
        <v>0</v>
      </c>
      <c r="E27" s="46">
        <v>96</v>
      </c>
      <c r="F27" s="45" t="s">
        <v>23</v>
      </c>
      <c r="G27" s="47">
        <f t="shared" si="0"/>
        <v>0</v>
      </c>
      <c r="H27" s="48">
        <v>0.15</v>
      </c>
    </row>
    <row r="28" spans="1:8" ht="9.75">
      <c r="A28" s="44">
        <v>15</v>
      </c>
      <c r="B28" s="45" t="s">
        <v>53</v>
      </c>
      <c r="C28" s="45" t="s">
        <v>54</v>
      </c>
      <c r="D28" s="38">
        <v>0</v>
      </c>
      <c r="E28" s="46">
        <v>1</v>
      </c>
      <c r="F28" s="45" t="s">
        <v>23</v>
      </c>
      <c r="G28" s="47">
        <f>D28*E28</f>
        <v>0</v>
      </c>
      <c r="H28" s="48">
        <v>0.15</v>
      </c>
    </row>
    <row r="29" ht="9.75">
      <c r="H29" s="13"/>
    </row>
    <row r="30" ht="10.5" thickBot="1">
      <c r="A30" s="39" t="s">
        <v>24</v>
      </c>
    </row>
    <row r="31" spans="1:8" ht="12" thickTop="1">
      <c r="A31" s="40"/>
      <c r="B31" s="40"/>
      <c r="C31" s="40"/>
      <c r="D31" s="40"/>
      <c r="E31" s="40"/>
      <c r="F31" s="40"/>
      <c r="G31" s="49">
        <f>SUM(G14:G30)</f>
        <v>0</v>
      </c>
      <c r="H31" s="40"/>
    </row>
    <row r="33" ht="12">
      <c r="A33" s="41" t="s">
        <v>55</v>
      </c>
    </row>
    <row r="34" spans="1:4" ht="12">
      <c r="A34" s="42" t="s">
        <v>132</v>
      </c>
      <c r="D34" s="23">
        <f>G31</f>
        <v>0</v>
      </c>
    </row>
    <row r="36" spans="1:8" ht="15">
      <c r="A36" s="55" t="s">
        <v>56</v>
      </c>
      <c r="B36" s="55"/>
      <c r="C36" s="55"/>
      <c r="D36" s="55"/>
      <c r="E36" s="55"/>
      <c r="F36" s="55"/>
      <c r="G36" s="55"/>
      <c r="H36" s="55"/>
    </row>
    <row r="37" spans="1:8" ht="9.75">
      <c r="A37" s="16" t="s">
        <v>10</v>
      </c>
      <c r="B37" s="43" t="s">
        <v>11</v>
      </c>
      <c r="C37" s="43" t="s">
        <v>12</v>
      </c>
      <c r="D37" s="12" t="s">
        <v>13</v>
      </c>
      <c r="E37" s="16" t="s">
        <v>14</v>
      </c>
      <c r="F37" s="43" t="s">
        <v>15</v>
      </c>
      <c r="G37" s="16" t="s">
        <v>16</v>
      </c>
      <c r="H37" s="16" t="s">
        <v>17</v>
      </c>
    </row>
    <row r="38" spans="1:8" ht="19.5">
      <c r="A38" s="44" t="s">
        <v>57</v>
      </c>
      <c r="B38" s="45" t="s">
        <v>58</v>
      </c>
      <c r="C38" s="45" t="s">
        <v>59</v>
      </c>
      <c r="D38" s="38">
        <v>0</v>
      </c>
      <c r="E38" s="46">
        <v>96</v>
      </c>
      <c r="F38" s="45" t="s">
        <v>60</v>
      </c>
      <c r="G38" s="47">
        <f aca="true" t="shared" si="1" ref="G38:G49">D38*E38</f>
        <v>0</v>
      </c>
      <c r="H38" s="48">
        <v>0.15</v>
      </c>
    </row>
    <row r="39" spans="1:8" ht="9.75">
      <c r="A39" s="44">
        <v>2</v>
      </c>
      <c r="B39" s="45" t="s">
        <v>61</v>
      </c>
      <c r="C39" s="45" t="s">
        <v>62</v>
      </c>
      <c r="D39" s="38">
        <v>0</v>
      </c>
      <c r="E39" s="46">
        <v>180</v>
      </c>
      <c r="F39" s="45" t="s">
        <v>63</v>
      </c>
      <c r="G39" s="47">
        <f t="shared" si="1"/>
        <v>0</v>
      </c>
      <c r="H39" s="48">
        <v>0.15</v>
      </c>
    </row>
    <row r="40" spans="1:8" ht="9.75">
      <c r="A40" s="44">
        <v>3</v>
      </c>
      <c r="B40" s="45" t="s">
        <v>61</v>
      </c>
      <c r="C40" s="45" t="s">
        <v>62</v>
      </c>
      <c r="D40" s="38">
        <v>0</v>
      </c>
      <c r="E40" s="46">
        <v>2540</v>
      </c>
      <c r="F40" s="45" t="s">
        <v>63</v>
      </c>
      <c r="G40" s="47">
        <f t="shared" si="1"/>
        <v>0</v>
      </c>
      <c r="H40" s="48">
        <v>0.15</v>
      </c>
    </row>
    <row r="41" spans="1:8" ht="19.5">
      <c r="A41" s="44">
        <v>4</v>
      </c>
      <c r="B41" s="45" t="s">
        <v>64</v>
      </c>
      <c r="C41" s="45" t="s">
        <v>65</v>
      </c>
      <c r="D41" s="38">
        <v>0</v>
      </c>
      <c r="E41" s="46">
        <v>39</v>
      </c>
      <c r="F41" s="45" t="s">
        <v>66</v>
      </c>
      <c r="G41" s="47">
        <f t="shared" si="1"/>
        <v>0</v>
      </c>
      <c r="H41" s="48">
        <v>0.15</v>
      </c>
    </row>
    <row r="42" spans="1:8" ht="9.75">
      <c r="A42" s="44">
        <v>5</v>
      </c>
      <c r="B42" s="45" t="s">
        <v>67</v>
      </c>
      <c r="C42" s="45" t="s">
        <v>68</v>
      </c>
      <c r="D42" s="38">
        <v>0</v>
      </c>
      <c r="E42" s="46">
        <v>39</v>
      </c>
      <c r="F42" s="45" t="s">
        <v>60</v>
      </c>
      <c r="G42" s="47">
        <f t="shared" si="1"/>
        <v>0</v>
      </c>
      <c r="H42" s="48">
        <v>0.15</v>
      </c>
    </row>
    <row r="43" spans="1:8" ht="9.75">
      <c r="A43" s="44">
        <v>6</v>
      </c>
      <c r="B43" s="45" t="s">
        <v>69</v>
      </c>
      <c r="C43" s="45" t="s">
        <v>70</v>
      </c>
      <c r="D43" s="38">
        <v>0</v>
      </c>
      <c r="E43" s="46">
        <v>2450</v>
      </c>
      <c r="F43" s="45" t="s">
        <v>63</v>
      </c>
      <c r="G43" s="47">
        <f t="shared" si="1"/>
        <v>0</v>
      </c>
      <c r="H43" s="48">
        <v>0.15</v>
      </c>
    </row>
    <row r="44" spans="1:8" ht="19.5">
      <c r="A44" s="44" t="s">
        <v>71</v>
      </c>
      <c r="B44" s="45" t="s">
        <v>72</v>
      </c>
      <c r="C44" s="45" t="s">
        <v>73</v>
      </c>
      <c r="D44" s="38">
        <v>0</v>
      </c>
      <c r="E44" s="46">
        <v>1</v>
      </c>
      <c r="F44" s="45" t="s">
        <v>66</v>
      </c>
      <c r="G44" s="47">
        <f t="shared" si="1"/>
        <v>0</v>
      </c>
      <c r="H44" s="48">
        <v>0.15</v>
      </c>
    </row>
    <row r="45" spans="1:8" ht="9.75">
      <c r="A45" s="44" t="s">
        <v>74</v>
      </c>
      <c r="B45" s="45" t="s">
        <v>75</v>
      </c>
      <c r="C45" s="45" t="s">
        <v>76</v>
      </c>
      <c r="D45" s="38">
        <v>0</v>
      </c>
      <c r="E45" s="46">
        <v>1</v>
      </c>
      <c r="F45" s="45" t="s">
        <v>66</v>
      </c>
      <c r="G45" s="47">
        <f t="shared" si="1"/>
        <v>0</v>
      </c>
      <c r="H45" s="48">
        <v>0.15</v>
      </c>
    </row>
    <row r="46" spans="1:8" ht="9.75">
      <c r="A46" s="44" t="s">
        <v>77</v>
      </c>
      <c r="B46" s="45" t="s">
        <v>78</v>
      </c>
      <c r="C46" s="45" t="s">
        <v>79</v>
      </c>
      <c r="D46" s="38">
        <v>0</v>
      </c>
      <c r="E46" s="46">
        <v>1</v>
      </c>
      <c r="F46" s="45" t="s">
        <v>66</v>
      </c>
      <c r="G46" s="47">
        <f t="shared" si="1"/>
        <v>0</v>
      </c>
      <c r="H46" s="48">
        <v>0.15</v>
      </c>
    </row>
    <row r="47" spans="1:8" ht="9.75">
      <c r="A47" s="44" t="s">
        <v>80</v>
      </c>
      <c r="B47" s="45" t="s">
        <v>81</v>
      </c>
      <c r="C47" s="45" t="s">
        <v>82</v>
      </c>
      <c r="D47" s="38">
        <v>0</v>
      </c>
      <c r="E47" s="46">
        <v>2</v>
      </c>
      <c r="F47" s="45" t="s">
        <v>23</v>
      </c>
      <c r="G47" s="47">
        <f t="shared" si="1"/>
        <v>0</v>
      </c>
      <c r="H47" s="48">
        <v>0.15</v>
      </c>
    </row>
    <row r="48" spans="1:8" ht="9.75">
      <c r="A48" s="44" t="s">
        <v>83</v>
      </c>
      <c r="B48" s="45" t="s">
        <v>84</v>
      </c>
      <c r="C48" s="45" t="s">
        <v>85</v>
      </c>
      <c r="D48" s="38">
        <v>0</v>
      </c>
      <c r="E48" s="46">
        <v>1</v>
      </c>
      <c r="F48" s="45" t="s">
        <v>23</v>
      </c>
      <c r="G48" s="47">
        <f t="shared" si="1"/>
        <v>0</v>
      </c>
      <c r="H48" s="48">
        <v>0.15</v>
      </c>
    </row>
    <row r="49" spans="1:8" ht="19.5">
      <c r="A49" s="44" t="s">
        <v>86</v>
      </c>
      <c r="B49" s="45" t="s">
        <v>87</v>
      </c>
      <c r="C49" s="45" t="s">
        <v>88</v>
      </c>
      <c r="D49" s="38">
        <v>0</v>
      </c>
      <c r="E49" s="46">
        <v>1</v>
      </c>
      <c r="F49" s="45" t="s">
        <v>66</v>
      </c>
      <c r="G49" s="47">
        <f t="shared" si="1"/>
        <v>0</v>
      </c>
      <c r="H49" s="48">
        <v>0.15</v>
      </c>
    </row>
    <row r="50" ht="9.75">
      <c r="H50" s="13"/>
    </row>
    <row r="51" ht="10.5" thickBot="1">
      <c r="A51" s="39" t="s">
        <v>89</v>
      </c>
    </row>
    <row r="52" spans="1:8" ht="12" thickTop="1">
      <c r="A52" s="40"/>
      <c r="B52" s="40"/>
      <c r="C52" s="40"/>
      <c r="D52" s="40"/>
      <c r="E52" s="40"/>
      <c r="F52" s="40"/>
      <c r="G52" s="49">
        <f>SUM(G38:G51)</f>
        <v>0</v>
      </c>
      <c r="H52" s="40"/>
    </row>
    <row r="54" ht="12">
      <c r="A54" s="41" t="s">
        <v>90</v>
      </c>
    </row>
    <row r="55" spans="1:4" ht="12">
      <c r="A55" s="42" t="s">
        <v>133</v>
      </c>
      <c r="D55" s="50">
        <v>0</v>
      </c>
    </row>
    <row r="57" ht="12">
      <c r="A57" s="41" t="s">
        <v>91</v>
      </c>
    </row>
    <row r="58" spans="1:4" ht="12">
      <c r="A58" s="42" t="s">
        <v>134</v>
      </c>
      <c r="D58" s="23">
        <f>D55+G52</f>
        <v>0</v>
      </c>
    </row>
    <row r="60" spans="1:8" ht="15">
      <c r="A60" s="55" t="s">
        <v>92</v>
      </c>
      <c r="B60" s="55"/>
      <c r="C60" s="55"/>
      <c r="D60" s="55"/>
      <c r="E60" s="55"/>
      <c r="F60" s="55"/>
      <c r="G60" s="55"/>
      <c r="H60" s="55"/>
    </row>
    <row r="61" spans="1:8" ht="9.75">
      <c r="A61" s="16" t="s">
        <v>10</v>
      </c>
      <c r="B61" s="43" t="s">
        <v>11</v>
      </c>
      <c r="C61" s="43" t="s">
        <v>12</v>
      </c>
      <c r="D61" s="12" t="s">
        <v>13</v>
      </c>
      <c r="E61" s="16" t="s">
        <v>14</v>
      </c>
      <c r="F61" s="43" t="s">
        <v>15</v>
      </c>
      <c r="G61" s="16" t="s">
        <v>16</v>
      </c>
      <c r="H61" s="16" t="s">
        <v>17</v>
      </c>
    </row>
    <row r="62" spans="1:8" ht="19.5">
      <c r="A62" s="44">
        <v>1</v>
      </c>
      <c r="B62" s="45" t="s">
        <v>58</v>
      </c>
      <c r="C62" s="45" t="s">
        <v>93</v>
      </c>
      <c r="D62" s="38">
        <v>0</v>
      </c>
      <c r="E62" s="46">
        <v>8</v>
      </c>
      <c r="F62" s="45" t="s">
        <v>94</v>
      </c>
      <c r="G62" s="47">
        <f>D62*E62</f>
        <v>0</v>
      </c>
      <c r="H62" s="48">
        <v>0.15</v>
      </c>
    </row>
    <row r="63" spans="1:8" ht="9.75">
      <c r="A63" s="44">
        <v>2</v>
      </c>
      <c r="B63" s="45" t="s">
        <v>58</v>
      </c>
      <c r="C63" s="45" t="s">
        <v>95</v>
      </c>
      <c r="D63" s="38">
        <v>0</v>
      </c>
      <c r="E63" s="46">
        <v>80</v>
      </c>
      <c r="F63" s="45" t="s">
        <v>94</v>
      </c>
      <c r="G63" s="47">
        <f>D63*E63</f>
        <v>0</v>
      </c>
      <c r="H63" s="48">
        <v>0.15</v>
      </c>
    </row>
    <row r="64" spans="1:8" ht="9.75">
      <c r="A64" s="44">
        <v>3</v>
      </c>
      <c r="B64" s="45" t="s">
        <v>58</v>
      </c>
      <c r="C64" s="45" t="s">
        <v>96</v>
      </c>
      <c r="D64" s="38">
        <v>0</v>
      </c>
      <c r="E64" s="46">
        <v>24</v>
      </c>
      <c r="F64" s="45" t="s">
        <v>94</v>
      </c>
      <c r="G64" s="47">
        <f>D64*E64</f>
        <v>0</v>
      </c>
      <c r="H64" s="48">
        <v>0.15</v>
      </c>
    </row>
    <row r="65" ht="9.75">
      <c r="H65" s="13"/>
    </row>
    <row r="66" ht="10.5" thickBot="1">
      <c r="A66" s="39" t="s">
        <v>97</v>
      </c>
    </row>
    <row r="67" spans="1:8" ht="12" thickTop="1">
      <c r="A67" s="40"/>
      <c r="B67" s="40"/>
      <c r="C67" s="40"/>
      <c r="D67" s="40"/>
      <c r="E67" s="40"/>
      <c r="F67" s="40"/>
      <c r="G67" s="49">
        <f>SUM(G62:G66)</f>
        <v>0</v>
      </c>
      <c r="H67" s="40"/>
    </row>
    <row r="69" ht="12">
      <c r="A69" s="41" t="s">
        <v>98</v>
      </c>
    </row>
    <row r="70" spans="1:4" ht="12">
      <c r="A70" s="42" t="s">
        <v>135</v>
      </c>
      <c r="D70" s="23">
        <f>G67</f>
        <v>0</v>
      </c>
    </row>
  </sheetData>
  <sheetProtection/>
  <mergeCells count="4">
    <mergeCell ref="A1:H1"/>
    <mergeCell ref="A12:H12"/>
    <mergeCell ref="A36:H36"/>
    <mergeCell ref="A60:H6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2021-01-25T08:34:48Z</dcterms:created>
  <dcterms:modified xsi:type="dcterms:W3CDTF">2021-03-24T12:20:56Z</dcterms:modified>
  <cp:category/>
  <cp:version/>
  <cp:contentType/>
  <cp:contentStatus/>
</cp:coreProperties>
</file>