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<sst xmlns="http://schemas.openxmlformats.org/spreadsheetml/2006/main" count="543" uniqueCount="272">
  <si>
    <t>Nabídka číslo:</t>
  </si>
  <si>
    <t>N21-0023</t>
  </si>
  <si>
    <t>název:</t>
  </si>
  <si>
    <t>BD-NOVÝ JIČÍN - ELEKTROINSTALACE D144 3</t>
  </si>
  <si>
    <t>Investor:</t>
  </si>
  <si>
    <t>Vypracoval:</t>
  </si>
  <si>
    <t>Petr Daněk</t>
  </si>
  <si>
    <t>Dne:</t>
  </si>
  <si>
    <t>17.02.2021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</si>
  <si>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</si>
  <si>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</si>
  <si>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</si>
  <si>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</si>
  <si>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</si>
  <si>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</si>
  <si>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</si>
  <si>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</si>
  <si>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</si>
  <si>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0000005</t>
  </si>
  <si>
    <t xml:space="preserve"> Montáž svítidla</t>
  </si>
  <si>
    <t>NOUZ - Montáž svítidla</t>
  </si>
  <si>
    <t>210010301</t>
  </si>
  <si>
    <t>krab.přístrojová (1901; KP 68; KZ 3) bez zapojení</t>
  </si>
  <si>
    <t>ks</t>
  </si>
  <si>
    <t>210010312</t>
  </si>
  <si>
    <t>krab.odbočná s víčkem (KO 97) kruhová bez zapoj.</t>
  </si>
  <si>
    <t>210010502</t>
  </si>
  <si>
    <t>osazení lustr.svorky do 3x4 vč.zapoj.</t>
  </si>
  <si>
    <t>210020307</t>
  </si>
  <si>
    <t>kab.žlab MARS 125/100mm vč. víka a podpěrek</t>
  </si>
  <si>
    <t>m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</si>
  <si>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</si>
  <si>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</si>
  <si>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</si>
  <si>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</si>
  <si>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</si>
  <si>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</si>
  <si>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210100009</t>
  </si>
  <si>
    <t>ukonč.vod.v rozv.vč.zap.a konc.do 120 mm2</t>
  </si>
  <si>
    <t>210100012</t>
  </si>
  <si>
    <t>ukonč.vod.v rozv.vč.zap.a konc.do 240 mm2</t>
  </si>
  <si>
    <t>210110041</t>
  </si>
  <si>
    <t>spín.zápust.vč.zap.1-pólový - řazení 1</t>
  </si>
  <si>
    <t>spín.zápust.vč.zap.6-pólový - řazení 6</t>
  </si>
  <si>
    <t>210110043</t>
  </si>
  <si>
    <t>sériový přep.stříd. - řazení 5/5A zápust.vč.zap.</t>
  </si>
  <si>
    <t>210110071X</t>
  </si>
  <si>
    <t>STOP tlačítko</t>
  </si>
  <si>
    <t>210110082</t>
  </si>
  <si>
    <t>sporák.přípojka typ 39563-23C zápust.vč.doutn.</t>
  </si>
  <si>
    <t>210110501</t>
  </si>
  <si>
    <t>vačkové spín.typu S 25 V 01 P0-P1 vypínač</t>
  </si>
  <si>
    <t>210190001</t>
  </si>
  <si>
    <t>mont.oceloplech.rozvodnic do 20kg</t>
  </si>
  <si>
    <t>210190003</t>
  </si>
  <si>
    <t>mont.oceloplech.rozvodnic do 100kg</t>
  </si>
  <si>
    <t>210190004</t>
  </si>
  <si>
    <t>mont.oceloplech.rozvodnic do 150kg</t>
  </si>
  <si>
    <t>210220321</t>
  </si>
  <si>
    <t>svorka na potrubí ,,Bernard,,vč.pásku(bez vodiče)</t>
  </si>
  <si>
    <t>210800649</t>
  </si>
  <si>
    <t>CYA 25 mm2 zelenožlutý (PU)</t>
  </si>
  <si>
    <t>210800654</t>
  </si>
  <si>
    <t>CYA 120 mm2 (PU)</t>
  </si>
  <si>
    <t>210810045</t>
  </si>
  <si>
    <t>CXKH-Vm 3Cx1.5 mm2 750V</t>
  </si>
  <si>
    <t>CYKY-CYKYm 3Cx1.5 mm2 750V (PU)</t>
  </si>
  <si>
    <t>210810046</t>
  </si>
  <si>
    <t>CYKY-CYKYm 3Cx2.5 mm2 750V (PU)</t>
  </si>
  <si>
    <t>210810056</t>
  </si>
  <si>
    <t>CYKY-CYKYm 5Cx2.5 mm2 750V (PU)</t>
  </si>
  <si>
    <t>210810057</t>
  </si>
  <si>
    <t>CYKY-CYKYm 5Cx10 mm2 750V (PU)</t>
  </si>
  <si>
    <t>CYKY-CYKYm 5Cx6 mm2 750V (PU)</t>
  </si>
  <si>
    <t>210810110</t>
  </si>
  <si>
    <t>CYKY-CYKYm 5Cx50 mm2 1kV (PU)</t>
  </si>
  <si>
    <t>210901078</t>
  </si>
  <si>
    <t>AYKY 3Bx240+120 mm2 1kV (VU)</t>
  </si>
  <si>
    <t>214281004</t>
  </si>
  <si>
    <t>zapojení el.spotřebiče žaluzie</t>
  </si>
  <si>
    <t xml:space="preserve">  KS</t>
  </si>
  <si>
    <t>215112321</t>
  </si>
  <si>
    <t>spinač 1-pól. řazení 2 pro žaluzie</t>
  </si>
  <si>
    <t>215191621</t>
  </si>
  <si>
    <t>svorkovnice Wago</t>
  </si>
  <si>
    <t>W210110089</t>
  </si>
  <si>
    <t>Spínač lnfra</t>
  </si>
  <si>
    <t>WA210800547X</t>
  </si>
  <si>
    <t>CY 6 mm2 zelenožlutý (VU)</t>
  </si>
  <si>
    <t>X210020922</t>
  </si>
  <si>
    <t>protipožár.ucpávka průchod stěnou tl. 30cm</t>
  </si>
  <si>
    <t>m2</t>
  </si>
  <si>
    <t>X210111012</t>
  </si>
  <si>
    <t>zás.polozap./zapuštěné 10/16A 250V 2P+Z průb.mont.</t>
  </si>
  <si>
    <t>X210220582</t>
  </si>
  <si>
    <t>Skříň HOP</t>
  </si>
  <si>
    <t>X214281001</t>
  </si>
  <si>
    <t>zapojení el spotřebiče. (VZT )</t>
  </si>
  <si>
    <t>zapojení el spotřebiče. (SPORÁKU )</t>
  </si>
  <si>
    <t>zapojení el spotřebiče. (VÝTAH )</t>
  </si>
  <si>
    <t>X215191621</t>
  </si>
  <si>
    <t>Celkem za ceník:</t>
  </si>
  <si>
    <t xml:space="preserve">                         Základ DPH Základ 21%    Základ 15% Základ 0%</t>
  </si>
  <si>
    <t>Materiály</t>
  </si>
  <si>
    <t>00368</t>
  </si>
  <si>
    <t>svorka lustrová 3x4mm2 6311-07</t>
  </si>
  <si>
    <t>010014-U</t>
  </si>
  <si>
    <t>AYKY 3BX240+120</t>
  </si>
  <si>
    <t>M</t>
  </si>
  <si>
    <t>010130-U</t>
  </si>
  <si>
    <t>CYA 25 ZZL</t>
  </si>
  <si>
    <t>010175-U</t>
  </si>
  <si>
    <t>CYKY  3X1,5</t>
  </si>
  <si>
    <t>010176-U</t>
  </si>
  <si>
    <t>CYKY  3CX2,5</t>
  </si>
  <si>
    <t>010196-U</t>
  </si>
  <si>
    <t>CYKY  5CX10</t>
  </si>
  <si>
    <t>010198-U</t>
  </si>
  <si>
    <t>CYKY  5CX 2,5</t>
  </si>
  <si>
    <t>010200</t>
  </si>
  <si>
    <t>CYKY  5CX50</t>
  </si>
  <si>
    <t>010202-U</t>
  </si>
  <si>
    <t>CYKY  5CX6</t>
  </si>
  <si>
    <t>O 14</t>
  </si>
  <si>
    <t>010289</t>
  </si>
  <si>
    <t>CYA 120 ZZL</t>
  </si>
  <si>
    <t>O 15</t>
  </si>
  <si>
    <t>010681</t>
  </si>
  <si>
    <t>CYA 120 TM.MODRY</t>
  </si>
  <si>
    <t>010709</t>
  </si>
  <si>
    <t>CYA 120 CERNA</t>
  </si>
  <si>
    <t>O 17</t>
  </si>
  <si>
    <t>1142109</t>
  </si>
  <si>
    <t>KABEL CHKE-V 3Cx1.5</t>
  </si>
  <si>
    <t>O 18</t>
  </si>
  <si>
    <t>130208X</t>
  </si>
  <si>
    <t>Tlačítko IP65 - T6 v krytu ( červené ) " TOTAL, CENSTRAL STOP "</t>
  </si>
  <si>
    <t>O 19</t>
  </si>
  <si>
    <t>150138</t>
  </si>
  <si>
    <t>WAGO 273-104 3X1-2,5</t>
  </si>
  <si>
    <t>Ks</t>
  </si>
  <si>
    <t>170006</t>
  </si>
  <si>
    <t>S 25 V 01-P0</t>
  </si>
  <si>
    <t>190130</t>
  </si>
  <si>
    <t>SP. 16A  39563-23C SPOR.POD</t>
  </si>
  <si>
    <t>190193</t>
  </si>
  <si>
    <t>SPÍNAČ..Č.6</t>
  </si>
  <si>
    <t>190194</t>
  </si>
  <si>
    <t>SP.Č.5. ip 20</t>
  </si>
  <si>
    <t>190202</t>
  </si>
  <si>
    <t>SP.č.1. ip20</t>
  </si>
  <si>
    <t>O 26</t>
  </si>
  <si>
    <t>191104</t>
  </si>
  <si>
    <t>SP.žaluziový komplet</t>
  </si>
  <si>
    <t>200102</t>
  </si>
  <si>
    <t>PASKA CU 50CM</t>
  </si>
  <si>
    <t>200137</t>
  </si>
  <si>
    <t>ZEM.SVORKA ZS16 /BERNARD/</t>
  </si>
  <si>
    <t>200295</t>
  </si>
  <si>
    <t>KR.KP 67/1</t>
  </si>
  <si>
    <t>KS</t>
  </si>
  <si>
    <t>200404</t>
  </si>
  <si>
    <t>KR.KO 97/5</t>
  </si>
  <si>
    <t>230016</t>
  </si>
  <si>
    <t>NOSNIK 125</t>
  </si>
  <si>
    <t>230020</t>
  </si>
  <si>
    <t>SPOJOVACI MATERIAL MARS</t>
  </si>
  <si>
    <t>230021</t>
  </si>
  <si>
    <t>SPOJKA 100</t>
  </si>
  <si>
    <t>230045</t>
  </si>
  <si>
    <t>VIKO ZLABU 125</t>
  </si>
  <si>
    <t>230049</t>
  </si>
  <si>
    <t>ZLAB MARS 125/100</t>
  </si>
  <si>
    <t>O 43</t>
  </si>
  <si>
    <t>300025</t>
  </si>
  <si>
    <t>SVÍTIDLO-,LED přisazené 27W, sklo triplex opál mat,IP43,4000K. Ra80, kruhové</t>
  </si>
  <si>
    <t>O 44</t>
  </si>
  <si>
    <t>SVÍTIDLO-,LED , 2x9W, sklo triplex opál mat,IP43,2x9W,4000K, Nástěnné</t>
  </si>
  <si>
    <t>O 45</t>
  </si>
  <si>
    <t>O 46</t>
  </si>
  <si>
    <t>SVÍTIDLO včetně zdroje. LED - BS100LED - 5500lm 40W, IP65</t>
  </si>
  <si>
    <t>O 47</t>
  </si>
  <si>
    <t>300025 X</t>
  </si>
  <si>
    <t>NOUZ - SVÍTIDLO LED NOUZOVÉ 1h - S PIKTOGRAMEM</t>
  </si>
  <si>
    <t>W270226</t>
  </si>
  <si>
    <t>Spínač PIR stropní</t>
  </si>
  <si>
    <t>WA010107-UX</t>
  </si>
  <si>
    <t>CY 6 ZEL. ZLUTY</t>
  </si>
  <si>
    <t>O 50</t>
  </si>
  <si>
    <t>WA799561X</t>
  </si>
  <si>
    <t>Požární ucpávka - BALENÍ HMOTY PRO UCPÁVKU 10KG</t>
  </si>
  <si>
    <t>O 51</t>
  </si>
  <si>
    <t>X150465</t>
  </si>
  <si>
    <t>SVORKA ROZBOČOVACÍ 2,5/5 5x1-2,5mm</t>
  </si>
  <si>
    <t>X190705</t>
  </si>
  <si>
    <t>ZAS.230V/16A. DVOJZAS.KOMPLET BÍLÁ</t>
  </si>
  <si>
    <t>ZAS.230V/16A. ZAS.KOMPLET BÍLÁ</t>
  </si>
  <si>
    <t>Celkem za materiály:</t>
  </si>
  <si>
    <t xml:space="preserve">                 Základ DPH Základ 21%  Základ 15% Základ 0%</t>
  </si>
  <si>
    <t xml:space="preserve">                             Základ DPH Základ 21%    Základ 15% Základ 0%</t>
  </si>
  <si>
    <t>Dodávky zařízení (specifikace)</t>
  </si>
  <si>
    <t>O 1</t>
  </si>
  <si>
    <t>090493</t>
  </si>
  <si>
    <t>Rozvaděč  RB - nový včetně výzbroje viz. výkr. - PD</t>
  </si>
  <si>
    <t>O 2</t>
  </si>
  <si>
    <t>Rozvaděč  ER1 - nový včetně výzbroje viz. výkr. - PD</t>
  </si>
  <si>
    <t>O 3</t>
  </si>
  <si>
    <t>Rozvaděč  ER2 - nový včetně výzbroje viz. výkr. - PD</t>
  </si>
  <si>
    <t>O 4</t>
  </si>
  <si>
    <t>Rozvaděč  ER3 - nový včetně výzbroje viz. výkr. - PD</t>
  </si>
  <si>
    <t>O 5</t>
  </si>
  <si>
    <t>Rozvaděč  ER4 - nový včetně výzbroje viz. výkr. - PD</t>
  </si>
  <si>
    <t>O 6</t>
  </si>
  <si>
    <t>Rozvaděč  RSP - nový včetně výzbroje viz. výkr. - PD</t>
  </si>
  <si>
    <t>X90503</t>
  </si>
  <si>
    <t>Hl.ochranná přípojnice ,,HOP,,</t>
  </si>
  <si>
    <t>Celkem za dodávky:</t>
  </si>
  <si>
    <t xml:space="preserve">                          Základ DPH Základ 21%   Základ 15% Základ 0%</t>
  </si>
  <si>
    <t>Práce v HZS</t>
  </si>
  <si>
    <t/>
  </si>
  <si>
    <t>Sekací práce</t>
  </si>
  <si>
    <t>hod.</t>
  </si>
  <si>
    <t>Vyměřování tras.</t>
  </si>
  <si>
    <t>Spolupráce s revizním technikem</t>
  </si>
  <si>
    <t>Dokumentace DPS</t>
  </si>
  <si>
    <t>Koordinace s ostatními profesemi</t>
  </si>
  <si>
    <t>Příprava staveniště</t>
  </si>
  <si>
    <t>Revize elektro</t>
  </si>
  <si>
    <t>Demontážní práce</t>
  </si>
  <si>
    <t>Zajištění plombování elektroměrů</t>
  </si>
  <si>
    <t>Zkoušky a měření v rámci montážních prací</t>
  </si>
  <si>
    <t>Plán BOZP na staveništi</t>
  </si>
  <si>
    <t>Celkem za práci v HZS:</t>
  </si>
  <si>
    <t xml:space="preserve">                              Základ DPH Základ 21%  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</si>
  <si>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</si>
  <si>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</si>
  <si>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</si>
  <si>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</si>
  <si>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</si>
  <si>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</si>
  <si>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</si>
  <si>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</si>
  <si>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</si>
  <si>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</si>
  <si>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 xml:space="preserve">  Podíl přidružených výkonů z C21M a navázaného materiálu</t>
  </si>
  <si>
    <t>Ostatní materiál (MAT.NOSNÝ)</t>
  </si>
  <si>
    <t>Přesun dodávek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</si>
  <si>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</si>
  <si>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</si>
  <si>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</si>
  <si>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</si>
  <si>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</si>
  <si>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</si>
  <si>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</si>
  <si>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</si>
  <si>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</si>
  <si>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</si>
  <si>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</si>
  <si>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</si>
  <si>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</si>
  <si>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</si>
  <si>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</si>
  <si>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</si>
  <si>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</si>
  <si>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</si>
  <si>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</si>
  <si>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</si>
  <si>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 xml:space="preserve">Cena za ceník celkem: </t>
  </si>
  <si>
    <t xml:space="preserve">Prořez (5,00%): </t>
  </si>
  <si>
    <t xml:space="preserve">Cena za materiály celkem: </t>
  </si>
  <si>
    <t xml:space="preserve">Cena za dodávky celkem: </t>
  </si>
  <si>
    <t>Cena za práci v HZS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</si>
</sst>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238</v>
      </c>
      <c r="B1" s="54"/>
      <c r="C1" s="54"/>
      <c r="D1" s="54"/>
      <c r="E1" s="54"/>
    </row>
    <row r="3" spans="1:5" ht="9.75">
      <c r="A3" s="16" t="s">
        <v>234</v>
      </c>
      <c r="B3" s="17" t="s">
        <v>12</v>
      </c>
      <c r="C3" s="16" t="s">
        <v>235</v>
      </c>
      <c r="D3" s="16" t="s">
        <v>236</v>
      </c>
      <c r="E3" s="16" t="s">
        <v>237</v>
      </c>
    </row>
    <row r="4" spans="1:5" ht="10.5">
      <c r="A4" s="18" t="s">
        <v>239</v>
      </c>
      <c r="B4" s="19" t="s">
        <v>240</v>
      </c>
      <c r="C4" s="20"/>
      <c r="D4" s="20"/>
      <c r="E4" s="20"/>
    </row>
    <row r="5" spans="1:5" ht="9.75">
      <c r="A5" s="21">
        <v>1</v>
      </c>
      <c r="B5" s="22" t="s">
        <v>241</v>
      </c>
      <c r="C5" s="23">
        <f>Položky!D79</f>
        <v>0</v>
      </c>
      <c r="D5" s="24"/>
      <c r="E5" s="23">
        <f>C5</f>
        <v>0</v>
      </c>
    </row>
    <row r="6" spans="1:5" ht="9.75">
      <c r="A6" s="21">
        <v>2</v>
      </c>
      <c r="B6" s="22" t="s">
        <v>242</v>
      </c>
      <c r="C6" s="23">
        <f>Položky!D145</f>
        <v>0</v>
      </c>
      <c r="D6" s="24"/>
      <c r="E6" s="23">
        <f aca="true" t="shared" si="0" ref="E6:E11">C6</f>
        <v>0</v>
      </c>
    </row>
    <row r="7" spans="1:5" ht="9.75">
      <c r="A7" s="21">
        <v>3</v>
      </c>
      <c r="B7" s="22" t="s">
        <v>243</v>
      </c>
      <c r="C7" s="25">
        <v>0</v>
      </c>
      <c r="D7" s="24"/>
      <c r="E7" s="23">
        <f t="shared" si="0"/>
        <v>0</v>
      </c>
    </row>
    <row r="8" spans="1:5" ht="9.75">
      <c r="A8" s="21">
        <v>4</v>
      </c>
      <c r="B8" s="22" t="s">
        <v>244</v>
      </c>
      <c r="C8" s="25">
        <v>0</v>
      </c>
      <c r="D8" s="24"/>
      <c r="E8" s="23">
        <f t="shared" si="0"/>
        <v>0</v>
      </c>
    </row>
    <row r="9" spans="1:5" ht="9.75">
      <c r="A9" s="21">
        <v>5</v>
      </c>
      <c r="B9" s="22" t="s">
        <v>245</v>
      </c>
      <c r="C9" s="25">
        <v>0</v>
      </c>
      <c r="D9" s="24"/>
      <c r="E9" s="23">
        <f t="shared" si="0"/>
        <v>0</v>
      </c>
    </row>
    <row r="10" spans="1:5" ht="9.75">
      <c r="A10" s="21">
        <v>6</v>
      </c>
      <c r="B10" s="22" t="s">
        <v>243</v>
      </c>
      <c r="C10" s="25">
        <v>0</v>
      </c>
      <c r="D10" s="24"/>
      <c r="E10" s="23">
        <f t="shared" si="0"/>
        <v>0</v>
      </c>
    </row>
    <row r="11" spans="1:5" ht="9.75">
      <c r="A11" s="21">
        <v>7</v>
      </c>
      <c r="B11" s="22" t="s">
        <v>246</v>
      </c>
      <c r="C11" s="25">
        <v>0</v>
      </c>
      <c r="D11" s="24"/>
      <c r="E11" s="23">
        <f t="shared" si="0"/>
        <v>0</v>
      </c>
    </row>
    <row r="12" spans="1:5" ht="10.5">
      <c r="A12" s="26"/>
      <c r="B12" s="27" t="s">
        <v>247</v>
      </c>
      <c r="C12" s="28">
        <f>SUM(C5:C11)</f>
        <v>0</v>
      </c>
      <c r="D12" s="29"/>
      <c r="E12" s="28">
        <f>SUM(E5:E11)</f>
        <v>0</v>
      </c>
    </row>
    <row r="13" spans="1:5" ht="9.75">
      <c r="A13" s="21"/>
      <c r="B13" s="22"/>
      <c r="C13" s="24"/>
      <c r="D13" s="24"/>
      <c r="E13" s="24"/>
    </row>
    <row r="14" spans="1:5" ht="10.5">
      <c r="A14" s="18" t="s">
        <v>248</v>
      </c>
      <c r="B14" s="19" t="s">
        <v>249</v>
      </c>
      <c r="C14" s="20"/>
      <c r="D14" s="20"/>
      <c r="E14" s="20"/>
    </row>
    <row r="15" spans="1:5" ht="9.75">
      <c r="A15" s="21">
        <v>8</v>
      </c>
      <c r="B15" s="22" t="s">
        <v>250</v>
      </c>
      <c r="C15" s="23">
        <f>Položky!D181</f>
        <v>0</v>
      </c>
      <c r="D15" s="24"/>
      <c r="E15" s="23">
        <f>C15</f>
        <v>0</v>
      </c>
    </row>
    <row r="16" spans="1:5" ht="10.5">
      <c r="A16" s="26"/>
      <c r="B16" s="27" t="s">
        <v>251</v>
      </c>
      <c r="C16" s="28">
        <f>SUM(C15)</f>
        <v>0</v>
      </c>
      <c r="D16" s="29"/>
      <c r="E16" s="28">
        <f>SUM(E15)</f>
        <v>0</v>
      </c>
    </row>
    <row r="17" spans="1:5" ht="9.75">
      <c r="A17" s="21"/>
      <c r="B17" s="22"/>
      <c r="C17" s="24"/>
      <c r="D17" s="24"/>
      <c r="E17" s="24"/>
    </row>
    <row r="18" spans="1:5" ht="10.5">
      <c r="A18" s="18" t="s">
        <v>252</v>
      </c>
      <c r="B18" s="19" t="s">
        <v>253</v>
      </c>
      <c r="C18" s="20"/>
      <c r="D18" s="20"/>
      <c r="E18" s="20"/>
    </row>
    <row r="19" spans="1:5" ht="9.75">
      <c r="A19" s="21">
        <v>9</v>
      </c>
      <c r="B19" s="22" t="s">
        <v>254</v>
      </c>
      <c r="C19" s="23">
        <f>Položky!D161</f>
        <v>0</v>
      </c>
      <c r="D19" s="24"/>
      <c r="E19" s="23">
        <f>C19</f>
        <v>0</v>
      </c>
    </row>
    <row r="20" spans="1:5" ht="9.75">
      <c r="A20" s="21">
        <v>10</v>
      </c>
      <c r="B20" s="22" t="s">
        <v>255</v>
      </c>
      <c r="C20" s="25">
        <v>0</v>
      </c>
      <c r="D20" s="24"/>
      <c r="E20" s="23">
        <f>C20</f>
        <v>0</v>
      </c>
    </row>
    <row r="21" spans="1:5" ht="10.5">
      <c r="A21" s="26"/>
      <c r="B21" s="27" t="s">
        <v>256</v>
      </c>
      <c r="C21" s="28">
        <f>SUM(C19:C20)</f>
        <v>0</v>
      </c>
      <c r="D21" s="29"/>
      <c r="E21" s="28">
        <f>C21</f>
        <v>0</v>
      </c>
    </row>
    <row r="22" spans="1:5" ht="9.75">
      <c r="A22" s="21"/>
      <c r="B22" s="22"/>
      <c r="C22" s="24"/>
      <c r="D22" s="24"/>
      <c r="E22" s="24"/>
    </row>
    <row r="23" spans="1:5" ht="10.5">
      <c r="A23" s="18" t="s">
        <v>257</v>
      </c>
      <c r="B23" s="19" t="s">
        <v>258</v>
      </c>
      <c r="C23" s="20"/>
      <c r="D23" s="20"/>
      <c r="E23" s="20"/>
    </row>
    <row r="24" spans="1:5" ht="9.75">
      <c r="A24" s="21">
        <v>11</v>
      </c>
      <c r="B24" s="22" t="s">
        <v>259</v>
      </c>
      <c r="C24" s="25">
        <v>0</v>
      </c>
      <c r="D24" s="24"/>
      <c r="E24" s="23">
        <f>C24</f>
        <v>0</v>
      </c>
    </row>
    <row r="25" spans="1:5" ht="10.5">
      <c r="A25" s="26"/>
      <c r="B25" s="27" t="s">
        <v>260</v>
      </c>
      <c r="C25" s="28">
        <f>SUM(C24)</f>
        <v>0</v>
      </c>
      <c r="D25" s="29"/>
      <c r="E25" s="23">
        <f>C25</f>
        <v>0</v>
      </c>
    </row>
    <row r="26" spans="1:5" ht="10.5" thickBot="1">
      <c r="A26" s="21"/>
      <c r="B26" s="22"/>
      <c r="C26" s="24"/>
      <c r="D26" s="24"/>
      <c r="E26" s="24"/>
    </row>
    <row r="27" spans="1:5" ht="10.5" thickTop="1">
      <c r="A27" s="30"/>
      <c r="B27" s="31" t="s">
        <v>261</v>
      </c>
      <c r="C27" s="32">
        <f>C25+C21+C16+C12</f>
        <v>0</v>
      </c>
      <c r="D27" s="33"/>
      <c r="E27" s="32">
        <f>E25+E21+E16+E12</f>
        <v>0</v>
      </c>
    </row>
    <row r="28" spans="1:5" ht="9.75">
      <c r="A28" s="34"/>
      <c r="B28" s="34"/>
      <c r="C28" s="34"/>
      <c r="D28" s="34"/>
      <c r="E28" s="34"/>
    </row>
    <row r="29" spans="1:5" ht="9.75">
      <c r="A29" s="34"/>
      <c r="B29" s="34"/>
      <c r="C29" s="34"/>
      <c r="D29" s="34"/>
      <c r="E29" s="34"/>
    </row>
    <row r="30" spans="1:5" ht="12">
      <c r="A30" s="34"/>
      <c r="B30" s="35"/>
      <c r="C30" s="34"/>
      <c r="D30" s="34"/>
      <c r="E30" s="36" t="s">
        <v>237</v>
      </c>
    </row>
    <row r="31" spans="1:5" ht="12">
      <c r="A31" s="34"/>
      <c r="B31" s="35" t="s">
        <v>262</v>
      </c>
      <c r="C31" s="34"/>
      <c r="D31" s="34"/>
      <c r="E31" s="37">
        <f>E27</f>
        <v>0</v>
      </c>
    </row>
    <row r="32" spans="1:5" ht="12">
      <c r="A32" s="34"/>
      <c r="B32" s="35" t="s">
        <v>263</v>
      </c>
      <c r="C32" s="34"/>
      <c r="D32" s="34"/>
      <c r="E32" s="37">
        <f>E31*0.15</f>
        <v>0</v>
      </c>
    </row>
    <row r="33" spans="1:5" ht="12">
      <c r="A33" s="34"/>
      <c r="B33" s="35" t="s">
        <v>264</v>
      </c>
      <c r="C33" s="34"/>
      <c r="D33" s="34"/>
      <c r="E33" s="37">
        <f>SUM(E31:E32)</f>
        <v>0</v>
      </c>
    </row>
    <row r="36" spans="1:2" ht="9.75">
      <c r="A36" s="14"/>
      <c r="B36" s="11" t="s">
        <v>265</v>
      </c>
    </row>
    <row r="37" spans="1:2" ht="9.75">
      <c r="A37" s="15"/>
      <c r="B37" s="11" t="s">
        <v>266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54">
      <selection activeCell="D168" sqref="D168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9.75">
      <c r="A3" s="44">
        <v>1</v>
      </c>
      <c r="B3" s="45" t="s">
        <v>18</v>
      </c>
      <c r="C3" s="45" t="s">
        <v>19</v>
      </c>
      <c r="D3" s="38">
        <v>0</v>
      </c>
      <c r="E3" s="46">
        <v>351</v>
      </c>
      <c r="F3" s="45" t="s">
        <v>23</v>
      </c>
      <c r="G3" s="47">
        <f>D3*E3</f>
        <v>0</v>
      </c>
      <c r="H3" s="48">
        <v>0.15</v>
      </c>
    </row>
    <row r="4" spans="1:8" ht="9.75">
      <c r="A4" s="44">
        <v>2</v>
      </c>
      <c r="B4" s="45" t="s">
        <v>18</v>
      </c>
      <c r="C4" s="45" t="s">
        <v>19</v>
      </c>
      <c r="D4" s="38">
        <v>0</v>
      </c>
      <c r="E4" s="46">
        <v>78</v>
      </c>
      <c r="F4" s="45" t="s">
        <v>23</v>
      </c>
      <c r="G4" s="47">
        <f aca="true" t="shared" si="0" ref="G4:G67">D4*E4</f>
        <v>0</v>
      </c>
      <c r="H4" s="48">
        <v>0.15</v>
      </c>
    </row>
    <row r="5" spans="1:8" ht="9.75">
      <c r="A5" s="44">
        <v>3</v>
      </c>
      <c r="B5" s="45" t="s">
        <v>18</v>
      </c>
      <c r="C5" s="45" t="s">
        <v>19</v>
      </c>
      <c r="D5" s="38">
        <v>0</v>
      </c>
      <c r="E5" s="46">
        <v>111</v>
      </c>
      <c r="F5" s="45" t="s">
        <v>23</v>
      </c>
      <c r="G5" s="47">
        <f t="shared" si="0"/>
        <v>0</v>
      </c>
      <c r="H5" s="48">
        <v>0.15</v>
      </c>
    </row>
    <row r="6" spans="1:8" ht="9.75">
      <c r="A6" s="44">
        <v>4</v>
      </c>
      <c r="B6" s="45" t="s">
        <v>18</v>
      </c>
      <c r="C6" s="45" t="s">
        <v>20</v>
      </c>
      <c r="D6" s="38">
        <v>0</v>
      </c>
      <c r="E6" s="46">
        <v>49</v>
      </c>
      <c r="F6" s="45" t="s">
        <v>23</v>
      </c>
      <c r="G6" s="47">
        <f t="shared" si="0"/>
        <v>0</v>
      </c>
      <c r="H6" s="48">
        <v>0.15</v>
      </c>
    </row>
    <row r="7" spans="1:8" ht="9.75">
      <c r="A7" s="44">
        <v>5</v>
      </c>
      <c r="B7" s="45" t="s">
        <v>18</v>
      </c>
      <c r="C7" s="45" t="s">
        <v>19</v>
      </c>
      <c r="D7" s="38">
        <v>0</v>
      </c>
      <c r="E7" s="46">
        <v>20</v>
      </c>
      <c r="F7" s="45" t="s">
        <v>23</v>
      </c>
      <c r="G7" s="47">
        <f t="shared" si="0"/>
        <v>0</v>
      </c>
      <c r="H7" s="48">
        <v>0.15</v>
      </c>
    </row>
    <row r="8" spans="1:8" ht="30">
      <c r="A8" s="44">
        <v>6</v>
      </c>
      <c r="B8" s="45" t="s">
        <v>21</v>
      </c>
      <c r="C8" s="45" t="s">
        <v>22</v>
      </c>
      <c r="D8" s="38">
        <v>0</v>
      </c>
      <c r="E8" s="46">
        <v>617</v>
      </c>
      <c r="F8" s="45" t="s">
        <v>23</v>
      </c>
      <c r="G8" s="47">
        <f t="shared" si="0"/>
        <v>0</v>
      </c>
      <c r="H8" s="48">
        <v>0.15</v>
      </c>
    </row>
    <row r="9" spans="1:8" ht="30">
      <c r="A9" s="44">
        <v>7</v>
      </c>
      <c r="B9" s="45" t="s">
        <v>21</v>
      </c>
      <c r="C9" s="45" t="s">
        <v>22</v>
      </c>
      <c r="D9" s="38">
        <v>0</v>
      </c>
      <c r="E9" s="46">
        <v>117</v>
      </c>
      <c r="F9" s="45" t="s">
        <v>23</v>
      </c>
      <c r="G9" s="47">
        <f t="shared" si="0"/>
        <v>0</v>
      </c>
      <c r="H9" s="48">
        <v>0.15</v>
      </c>
    </row>
    <row r="10" spans="1:8" ht="30">
      <c r="A10" s="44">
        <v>8</v>
      </c>
      <c r="B10" s="45" t="s">
        <v>21</v>
      </c>
      <c r="C10" s="45" t="s">
        <v>22</v>
      </c>
      <c r="D10" s="38">
        <v>0</v>
      </c>
      <c r="E10" s="46">
        <v>202</v>
      </c>
      <c r="F10" s="45" t="s">
        <v>23</v>
      </c>
      <c r="G10" s="47">
        <f t="shared" si="0"/>
        <v>0</v>
      </c>
      <c r="H10" s="48">
        <v>0.15</v>
      </c>
    </row>
    <row r="11" spans="1:8" ht="30">
      <c r="A11" s="44">
        <v>9</v>
      </c>
      <c r="B11" s="45" t="s">
        <v>21</v>
      </c>
      <c r="C11" s="45" t="s">
        <v>22</v>
      </c>
      <c r="D11" s="38">
        <v>0</v>
      </c>
      <c r="E11" s="46">
        <v>156</v>
      </c>
      <c r="F11" s="45" t="s">
        <v>23</v>
      </c>
      <c r="G11" s="47">
        <f t="shared" si="0"/>
        <v>0</v>
      </c>
      <c r="H11" s="48">
        <v>0.15</v>
      </c>
    </row>
    <row r="12" spans="1:8" ht="30">
      <c r="A12" s="44">
        <v>10</v>
      </c>
      <c r="B12" s="45" t="s">
        <v>21</v>
      </c>
      <c r="C12" s="45" t="s">
        <v>22</v>
      </c>
      <c r="D12" s="38">
        <v>0</v>
      </c>
      <c r="E12" s="46">
        <v>55</v>
      </c>
      <c r="F12" s="45" t="s">
        <v>23</v>
      </c>
      <c r="G12" s="47">
        <f t="shared" si="0"/>
        <v>0</v>
      </c>
      <c r="H12" s="48">
        <v>0.15</v>
      </c>
    </row>
    <row r="13" spans="1:8" ht="30">
      <c r="A13" s="44">
        <v>11</v>
      </c>
      <c r="B13" s="45" t="s">
        <v>21</v>
      </c>
      <c r="C13" s="45" t="s">
        <v>22</v>
      </c>
      <c r="D13" s="38">
        <v>0</v>
      </c>
      <c r="E13" s="46">
        <v>52</v>
      </c>
      <c r="F13" s="45" t="s">
        <v>23</v>
      </c>
      <c r="G13" s="47">
        <f t="shared" si="0"/>
        <v>0</v>
      </c>
      <c r="H13" s="48">
        <v>0.15</v>
      </c>
    </row>
    <row r="14" spans="1:8" ht="30">
      <c r="A14" s="44">
        <v>12</v>
      </c>
      <c r="B14" s="45" t="s">
        <v>21</v>
      </c>
      <c r="C14" s="45" t="s">
        <v>22</v>
      </c>
      <c r="D14" s="38">
        <v>0</v>
      </c>
      <c r="E14" s="46">
        <v>6</v>
      </c>
      <c r="F14" s="45" t="s">
        <v>23</v>
      </c>
      <c r="G14" s="47">
        <f t="shared" si="0"/>
        <v>0</v>
      </c>
      <c r="H14" s="48">
        <v>0.15</v>
      </c>
    </row>
    <row r="15" spans="1:8" ht="30">
      <c r="A15" s="44">
        <v>13</v>
      </c>
      <c r="B15" s="45" t="s">
        <v>21</v>
      </c>
      <c r="C15" s="45" t="s">
        <v>22</v>
      </c>
      <c r="D15" s="38">
        <v>0</v>
      </c>
      <c r="E15" s="46">
        <v>48</v>
      </c>
      <c r="F15" s="45" t="s">
        <v>23</v>
      </c>
      <c r="G15" s="47">
        <f t="shared" si="0"/>
        <v>0</v>
      </c>
      <c r="H15" s="48">
        <v>0.15</v>
      </c>
    </row>
    <row r="16" spans="1:8" ht="30">
      <c r="A16" s="44">
        <v>14</v>
      </c>
      <c r="B16" s="45" t="s">
        <v>24</v>
      </c>
      <c r="C16" s="45" t="s">
        <v>25</v>
      </c>
      <c r="D16" s="38">
        <v>0</v>
      </c>
      <c r="E16" s="46">
        <v>273</v>
      </c>
      <c r="F16" s="45" t="s">
        <v>23</v>
      </c>
      <c r="G16" s="47">
        <f t="shared" si="0"/>
        <v>0</v>
      </c>
      <c r="H16" s="48">
        <v>0.15</v>
      </c>
    </row>
    <row r="17" spans="1:8" ht="19.5">
      <c r="A17" s="44">
        <v>15</v>
      </c>
      <c r="B17" s="45" t="s">
        <v>26</v>
      </c>
      <c r="C17" s="45" t="s">
        <v>27</v>
      </c>
      <c r="D17" s="38">
        <v>0</v>
      </c>
      <c r="E17" s="46">
        <v>351</v>
      </c>
      <c r="F17" s="45" t="s">
        <v>23</v>
      </c>
      <c r="G17" s="47">
        <f t="shared" si="0"/>
        <v>0</v>
      </c>
      <c r="H17" s="48">
        <v>0.15</v>
      </c>
    </row>
    <row r="18" spans="1:8" ht="19.5">
      <c r="A18" s="44">
        <v>16</v>
      </c>
      <c r="B18" s="45" t="s">
        <v>26</v>
      </c>
      <c r="C18" s="45" t="s">
        <v>27</v>
      </c>
      <c r="D18" s="38">
        <v>0</v>
      </c>
      <c r="E18" s="46">
        <v>78</v>
      </c>
      <c r="F18" s="45" t="s">
        <v>23</v>
      </c>
      <c r="G18" s="47">
        <f t="shared" si="0"/>
        <v>0</v>
      </c>
      <c r="H18" s="48">
        <v>0.15</v>
      </c>
    </row>
    <row r="19" spans="1:8" ht="30">
      <c r="A19" s="44">
        <v>17</v>
      </c>
      <c r="B19" s="45" t="s">
        <v>28</v>
      </c>
      <c r="C19" s="45" t="s">
        <v>29</v>
      </c>
      <c r="D19" s="38">
        <v>0</v>
      </c>
      <c r="E19" s="46">
        <v>470</v>
      </c>
      <c r="F19" s="45" t="s">
        <v>30</v>
      </c>
      <c r="G19" s="47">
        <f t="shared" si="0"/>
        <v>0</v>
      </c>
      <c r="H19" s="48">
        <v>0.15</v>
      </c>
    </row>
    <row r="20" spans="1:8" ht="19.5">
      <c r="A20" s="44">
        <v>18</v>
      </c>
      <c r="B20" s="45" t="s">
        <v>31</v>
      </c>
      <c r="C20" s="45" t="s">
        <v>32</v>
      </c>
      <c r="D20" s="38">
        <v>0</v>
      </c>
      <c r="E20" s="46">
        <v>897</v>
      </c>
      <c r="F20" s="45" t="s">
        <v>23</v>
      </c>
      <c r="G20" s="47">
        <f t="shared" si="0"/>
        <v>0</v>
      </c>
      <c r="H20" s="48">
        <v>0.15</v>
      </c>
    </row>
    <row r="21" spans="1:8" ht="19.5">
      <c r="A21" s="44">
        <v>19</v>
      </c>
      <c r="B21" s="45" t="s">
        <v>31</v>
      </c>
      <c r="C21" s="45" t="s">
        <v>32</v>
      </c>
      <c r="D21" s="38">
        <v>0</v>
      </c>
      <c r="E21" s="46">
        <v>24</v>
      </c>
      <c r="F21" s="45" t="s">
        <v>23</v>
      </c>
      <c r="G21" s="47">
        <f t="shared" si="0"/>
        <v>0</v>
      </c>
      <c r="H21" s="48">
        <v>0.15</v>
      </c>
    </row>
    <row r="22" spans="1:8" ht="19.5">
      <c r="A22" s="44">
        <v>20</v>
      </c>
      <c r="B22" s="45" t="s">
        <v>31</v>
      </c>
      <c r="C22" s="45" t="s">
        <v>32</v>
      </c>
      <c r="D22" s="38">
        <v>0</v>
      </c>
      <c r="E22" s="46">
        <v>75</v>
      </c>
      <c r="F22" s="45" t="s">
        <v>23</v>
      </c>
      <c r="G22" s="47">
        <f t="shared" si="0"/>
        <v>0</v>
      </c>
      <c r="H22" s="48">
        <v>0.15</v>
      </c>
    </row>
    <row r="23" spans="1:8" ht="19.5">
      <c r="A23" s="44">
        <v>21</v>
      </c>
      <c r="B23" s="45" t="s">
        <v>31</v>
      </c>
      <c r="C23" s="45" t="s">
        <v>32</v>
      </c>
      <c r="D23" s="38">
        <v>0</v>
      </c>
      <c r="E23" s="46">
        <v>42</v>
      </c>
      <c r="F23" s="45" t="s">
        <v>23</v>
      </c>
      <c r="G23" s="47">
        <f t="shared" si="0"/>
        <v>0</v>
      </c>
      <c r="H23" s="48">
        <v>0.15</v>
      </c>
    </row>
    <row r="24" spans="1:8" ht="19.5">
      <c r="A24" s="44">
        <v>22</v>
      </c>
      <c r="B24" s="45" t="s">
        <v>31</v>
      </c>
      <c r="C24" s="45" t="s">
        <v>32</v>
      </c>
      <c r="D24" s="38">
        <v>0</v>
      </c>
      <c r="E24" s="46">
        <v>14</v>
      </c>
      <c r="F24" s="45" t="s">
        <v>23</v>
      </c>
      <c r="G24" s="47">
        <f t="shared" si="0"/>
        <v>0</v>
      </c>
      <c r="H24" s="48">
        <v>0.15</v>
      </c>
    </row>
    <row r="25" spans="1:8" ht="19.5">
      <c r="A25" s="44">
        <v>23</v>
      </c>
      <c r="B25" s="45" t="s">
        <v>31</v>
      </c>
      <c r="C25" s="45" t="s">
        <v>32</v>
      </c>
      <c r="D25" s="38">
        <v>0</v>
      </c>
      <c r="E25" s="46">
        <v>72</v>
      </c>
      <c r="F25" s="45" t="s">
        <v>23</v>
      </c>
      <c r="G25" s="47">
        <f t="shared" si="0"/>
        <v>0</v>
      </c>
      <c r="H25" s="48">
        <v>0.15</v>
      </c>
    </row>
    <row r="26" spans="1:8" ht="19.5">
      <c r="A26" s="44">
        <v>24</v>
      </c>
      <c r="B26" s="45" t="s">
        <v>33</v>
      </c>
      <c r="C26" s="45" t="s">
        <v>34</v>
      </c>
      <c r="D26" s="38">
        <v>0</v>
      </c>
      <c r="E26" s="46">
        <v>195</v>
      </c>
      <c r="F26" s="45" t="s">
        <v>23</v>
      </c>
      <c r="G26" s="47">
        <f t="shared" si="0"/>
        <v>0</v>
      </c>
      <c r="H26" s="48">
        <v>0.15</v>
      </c>
    </row>
    <row r="27" spans="1:8" ht="19.5">
      <c r="A27" s="44">
        <v>25</v>
      </c>
      <c r="B27" s="45" t="s">
        <v>33</v>
      </c>
      <c r="C27" s="45" t="s">
        <v>34</v>
      </c>
      <c r="D27" s="38">
        <v>0</v>
      </c>
      <c r="E27" s="46">
        <v>195</v>
      </c>
      <c r="F27" s="45" t="s">
        <v>23</v>
      </c>
      <c r="G27" s="47">
        <f t="shared" si="0"/>
        <v>0</v>
      </c>
      <c r="H27" s="48">
        <v>0.15</v>
      </c>
    </row>
    <row r="28" spans="1:8" ht="19.5">
      <c r="A28" s="44">
        <v>26</v>
      </c>
      <c r="B28" s="45" t="s">
        <v>35</v>
      </c>
      <c r="C28" s="45" t="s">
        <v>36</v>
      </c>
      <c r="D28" s="38">
        <v>0</v>
      </c>
      <c r="E28" s="46">
        <v>20</v>
      </c>
      <c r="F28" s="45" t="s">
        <v>23</v>
      </c>
      <c r="G28" s="47">
        <f t="shared" si="0"/>
        <v>0</v>
      </c>
      <c r="H28" s="48">
        <v>0.15</v>
      </c>
    </row>
    <row r="29" spans="1:8" ht="19.5">
      <c r="A29" s="44">
        <v>27</v>
      </c>
      <c r="B29" s="45" t="s">
        <v>37</v>
      </c>
      <c r="C29" s="45" t="s">
        <v>38</v>
      </c>
      <c r="D29" s="38">
        <v>0</v>
      </c>
      <c r="E29" s="46">
        <v>4</v>
      </c>
      <c r="F29" s="45" t="s">
        <v>23</v>
      </c>
      <c r="G29" s="47">
        <f t="shared" si="0"/>
        <v>0</v>
      </c>
      <c r="H29" s="48">
        <v>0.15</v>
      </c>
    </row>
    <row r="30" spans="1:8" ht="19.5">
      <c r="A30" s="44">
        <v>28</v>
      </c>
      <c r="B30" s="45" t="s">
        <v>37</v>
      </c>
      <c r="C30" s="45" t="s">
        <v>38</v>
      </c>
      <c r="D30" s="38">
        <v>0</v>
      </c>
      <c r="E30" s="46">
        <v>40</v>
      </c>
      <c r="F30" s="45" t="s">
        <v>23</v>
      </c>
      <c r="G30" s="47">
        <f t="shared" si="0"/>
        <v>0</v>
      </c>
      <c r="H30" s="48">
        <v>0.15</v>
      </c>
    </row>
    <row r="31" spans="1:8" ht="19.5">
      <c r="A31" s="44">
        <v>29</v>
      </c>
      <c r="B31" s="45" t="s">
        <v>39</v>
      </c>
      <c r="C31" s="45" t="s">
        <v>40</v>
      </c>
      <c r="D31" s="38">
        <v>0</v>
      </c>
      <c r="E31" s="46">
        <v>12</v>
      </c>
      <c r="F31" s="45" t="s">
        <v>23</v>
      </c>
      <c r="G31" s="47">
        <f t="shared" si="0"/>
        <v>0</v>
      </c>
      <c r="H31" s="48">
        <v>0.15</v>
      </c>
    </row>
    <row r="32" spans="1:8" ht="19.5">
      <c r="A32" s="44">
        <v>30</v>
      </c>
      <c r="B32" s="45" t="s">
        <v>41</v>
      </c>
      <c r="C32" s="45" t="s">
        <v>42</v>
      </c>
      <c r="D32" s="38">
        <v>0</v>
      </c>
      <c r="E32" s="46">
        <v>202</v>
      </c>
      <c r="F32" s="45" t="s">
        <v>23</v>
      </c>
      <c r="G32" s="47">
        <f t="shared" si="0"/>
        <v>0</v>
      </c>
      <c r="H32" s="48">
        <v>0.15</v>
      </c>
    </row>
    <row r="33" spans="1:8" ht="19.5">
      <c r="A33" s="44">
        <v>31</v>
      </c>
      <c r="B33" s="45" t="s">
        <v>41</v>
      </c>
      <c r="C33" s="45" t="s">
        <v>43</v>
      </c>
      <c r="D33" s="38">
        <v>0</v>
      </c>
      <c r="E33" s="46">
        <v>156</v>
      </c>
      <c r="F33" s="45" t="s">
        <v>23</v>
      </c>
      <c r="G33" s="47">
        <f t="shared" si="0"/>
        <v>0</v>
      </c>
      <c r="H33" s="48">
        <v>0.15</v>
      </c>
    </row>
    <row r="34" spans="1:8" ht="19.5">
      <c r="A34" s="44">
        <v>32</v>
      </c>
      <c r="B34" s="45" t="s">
        <v>41</v>
      </c>
      <c r="C34" s="45" t="s">
        <v>42</v>
      </c>
      <c r="D34" s="38">
        <v>0</v>
      </c>
      <c r="E34" s="46">
        <v>52</v>
      </c>
      <c r="F34" s="45" t="s">
        <v>23</v>
      </c>
      <c r="G34" s="47">
        <f t="shared" si="0"/>
        <v>0</v>
      </c>
      <c r="H34" s="48">
        <v>0.15</v>
      </c>
    </row>
    <row r="35" spans="1:8" ht="30">
      <c r="A35" s="44">
        <v>33</v>
      </c>
      <c r="B35" s="45" t="s">
        <v>44</v>
      </c>
      <c r="C35" s="45" t="s">
        <v>45</v>
      </c>
      <c r="D35" s="38">
        <v>0</v>
      </c>
      <c r="E35" s="46">
        <v>55</v>
      </c>
      <c r="F35" s="45" t="s">
        <v>23</v>
      </c>
      <c r="G35" s="47">
        <f t="shared" si="0"/>
        <v>0</v>
      </c>
      <c r="H35" s="48">
        <v>0.15</v>
      </c>
    </row>
    <row r="36" spans="1:8" ht="9.75">
      <c r="A36" s="44">
        <v>34</v>
      </c>
      <c r="B36" s="45" t="s">
        <v>46</v>
      </c>
      <c r="C36" s="45" t="s">
        <v>47</v>
      </c>
      <c r="D36" s="38">
        <v>0</v>
      </c>
      <c r="E36" s="46">
        <v>1</v>
      </c>
      <c r="F36" s="45" t="s">
        <v>23</v>
      </c>
      <c r="G36" s="47">
        <f t="shared" si="0"/>
        <v>0</v>
      </c>
      <c r="H36" s="48">
        <v>0.15</v>
      </c>
    </row>
    <row r="37" spans="1:8" ht="9.75">
      <c r="A37" s="44">
        <v>35</v>
      </c>
      <c r="B37" s="45" t="s">
        <v>46</v>
      </c>
      <c r="C37" s="45" t="s">
        <v>47</v>
      </c>
      <c r="D37" s="38">
        <v>0</v>
      </c>
      <c r="E37" s="46">
        <v>2</v>
      </c>
      <c r="F37" s="45" t="s">
        <v>23</v>
      </c>
      <c r="G37" s="47">
        <f t="shared" si="0"/>
        <v>0</v>
      </c>
      <c r="H37" s="48">
        <v>0.15</v>
      </c>
    </row>
    <row r="38" spans="1:8" ht="30">
      <c r="A38" s="44">
        <v>36</v>
      </c>
      <c r="B38" s="45" t="s">
        <v>48</v>
      </c>
      <c r="C38" s="45" t="s">
        <v>49</v>
      </c>
      <c r="D38" s="38">
        <v>0</v>
      </c>
      <c r="E38" s="46">
        <v>39</v>
      </c>
      <c r="F38" s="45" t="s">
        <v>23</v>
      </c>
      <c r="G38" s="47">
        <f t="shared" si="0"/>
        <v>0</v>
      </c>
      <c r="H38" s="48">
        <v>0.15</v>
      </c>
    </row>
    <row r="39" spans="1:8" ht="19.5">
      <c r="A39" s="44">
        <v>37</v>
      </c>
      <c r="B39" s="45" t="s">
        <v>50</v>
      </c>
      <c r="C39" s="45" t="s">
        <v>51</v>
      </c>
      <c r="D39" s="38">
        <v>0</v>
      </c>
      <c r="E39" s="46">
        <v>1</v>
      </c>
      <c r="F39" s="45" t="s">
        <v>23</v>
      </c>
      <c r="G39" s="47">
        <f t="shared" si="0"/>
        <v>0</v>
      </c>
      <c r="H39" s="48">
        <v>0.15</v>
      </c>
    </row>
    <row r="40" spans="1:8" ht="19.5">
      <c r="A40" s="44">
        <v>38</v>
      </c>
      <c r="B40" s="45" t="s">
        <v>52</v>
      </c>
      <c r="C40" s="45" t="s">
        <v>53</v>
      </c>
      <c r="D40" s="38">
        <v>0</v>
      </c>
      <c r="E40" s="46">
        <v>39</v>
      </c>
      <c r="F40" s="45" t="s">
        <v>23</v>
      </c>
      <c r="G40" s="47">
        <f t="shared" si="0"/>
        <v>0</v>
      </c>
      <c r="H40" s="48">
        <v>0.15</v>
      </c>
    </row>
    <row r="41" spans="1:8" ht="19.5">
      <c r="A41" s="44">
        <v>39</v>
      </c>
      <c r="B41" s="45" t="s">
        <v>54</v>
      </c>
      <c r="C41" s="45" t="s">
        <v>55</v>
      </c>
      <c r="D41" s="38">
        <v>0</v>
      </c>
      <c r="E41" s="46">
        <v>1</v>
      </c>
      <c r="F41" s="45" t="s">
        <v>23</v>
      </c>
      <c r="G41" s="47">
        <f t="shared" si="0"/>
        <v>0</v>
      </c>
      <c r="H41" s="48">
        <v>0.15</v>
      </c>
    </row>
    <row r="42" spans="1:8" ht="19.5">
      <c r="A42" s="44">
        <v>40</v>
      </c>
      <c r="B42" s="45" t="s">
        <v>56</v>
      </c>
      <c r="C42" s="45" t="s">
        <v>57</v>
      </c>
      <c r="D42" s="38">
        <v>0</v>
      </c>
      <c r="E42" s="46">
        <v>4</v>
      </c>
      <c r="F42" s="45" t="s">
        <v>23</v>
      </c>
      <c r="G42" s="47">
        <f t="shared" si="0"/>
        <v>0</v>
      </c>
      <c r="H42" s="48">
        <v>0.15</v>
      </c>
    </row>
    <row r="43" spans="1:8" ht="30">
      <c r="A43" s="44">
        <v>41</v>
      </c>
      <c r="B43" s="45" t="s">
        <v>58</v>
      </c>
      <c r="C43" s="45" t="s">
        <v>59</v>
      </c>
      <c r="D43" s="38">
        <v>0</v>
      </c>
      <c r="E43" s="46">
        <v>62</v>
      </c>
      <c r="F43" s="45" t="s">
        <v>23</v>
      </c>
      <c r="G43" s="47">
        <f t="shared" si="0"/>
        <v>0</v>
      </c>
      <c r="H43" s="48">
        <v>0.15</v>
      </c>
    </row>
    <row r="44" spans="1:8" ht="19.5">
      <c r="A44" s="44">
        <v>42</v>
      </c>
      <c r="B44" s="45" t="s">
        <v>60</v>
      </c>
      <c r="C44" s="45" t="s">
        <v>61</v>
      </c>
      <c r="D44" s="38">
        <v>0</v>
      </c>
      <c r="E44" s="46">
        <v>30</v>
      </c>
      <c r="F44" s="45" t="s">
        <v>30</v>
      </c>
      <c r="G44" s="47">
        <f t="shared" si="0"/>
        <v>0</v>
      </c>
      <c r="H44" s="48">
        <v>0.15</v>
      </c>
    </row>
    <row r="45" spans="1:8" ht="9.75">
      <c r="A45" s="44">
        <v>43</v>
      </c>
      <c r="B45" s="45" t="s">
        <v>62</v>
      </c>
      <c r="C45" s="45" t="s">
        <v>63</v>
      </c>
      <c r="D45" s="38">
        <v>0</v>
      </c>
      <c r="E45" s="46">
        <v>90</v>
      </c>
      <c r="F45" s="45" t="s">
        <v>30</v>
      </c>
      <c r="G45" s="47">
        <f t="shared" si="0"/>
        <v>0</v>
      </c>
      <c r="H45" s="48">
        <v>0.15</v>
      </c>
    </row>
    <row r="46" spans="1:8" ht="9.75">
      <c r="A46" s="44">
        <v>44</v>
      </c>
      <c r="B46" s="45" t="s">
        <v>62</v>
      </c>
      <c r="C46" s="45" t="s">
        <v>63</v>
      </c>
      <c r="D46" s="38">
        <v>0</v>
      </c>
      <c r="E46" s="46">
        <v>30</v>
      </c>
      <c r="F46" s="45" t="s">
        <v>30</v>
      </c>
      <c r="G46" s="47">
        <f t="shared" si="0"/>
        <v>0</v>
      </c>
      <c r="H46" s="48">
        <v>0.15</v>
      </c>
    </row>
    <row r="47" spans="1:8" ht="9.75">
      <c r="A47" s="44">
        <v>45</v>
      </c>
      <c r="B47" s="45" t="s">
        <v>62</v>
      </c>
      <c r="C47" s="45" t="s">
        <v>63</v>
      </c>
      <c r="D47" s="38">
        <v>0</v>
      </c>
      <c r="E47" s="46">
        <v>30</v>
      </c>
      <c r="F47" s="45" t="s">
        <v>30</v>
      </c>
      <c r="G47" s="47">
        <f t="shared" si="0"/>
        <v>0</v>
      </c>
      <c r="H47" s="48">
        <v>0.15</v>
      </c>
    </row>
    <row r="48" spans="1:8" ht="19.5">
      <c r="A48" s="44">
        <v>46</v>
      </c>
      <c r="B48" s="45" t="s">
        <v>64</v>
      </c>
      <c r="C48" s="45" t="s">
        <v>65</v>
      </c>
      <c r="D48" s="38">
        <v>0</v>
      </c>
      <c r="E48" s="46">
        <v>22</v>
      </c>
      <c r="F48" s="45" t="s">
        <v>30</v>
      </c>
      <c r="G48" s="47">
        <f t="shared" si="0"/>
        <v>0</v>
      </c>
      <c r="H48" s="48">
        <v>0.15</v>
      </c>
    </row>
    <row r="49" spans="1:8" ht="19.5">
      <c r="A49" s="44">
        <v>47</v>
      </c>
      <c r="B49" s="45" t="s">
        <v>64</v>
      </c>
      <c r="C49" s="45" t="s">
        <v>66</v>
      </c>
      <c r="D49" s="38">
        <v>0</v>
      </c>
      <c r="E49" s="46">
        <v>6240</v>
      </c>
      <c r="F49" s="45" t="s">
        <v>30</v>
      </c>
      <c r="G49" s="47">
        <f t="shared" si="0"/>
        <v>0</v>
      </c>
      <c r="H49" s="48">
        <v>0.15</v>
      </c>
    </row>
    <row r="50" spans="1:8" ht="19.5">
      <c r="A50" s="44">
        <v>48</v>
      </c>
      <c r="B50" s="45" t="s">
        <v>64</v>
      </c>
      <c r="C50" s="45" t="s">
        <v>66</v>
      </c>
      <c r="D50" s="38">
        <v>0</v>
      </c>
      <c r="E50" s="46">
        <v>1680</v>
      </c>
      <c r="F50" s="45" t="s">
        <v>30</v>
      </c>
      <c r="G50" s="47">
        <f t="shared" si="0"/>
        <v>0</v>
      </c>
      <c r="H50" s="48">
        <v>0.15</v>
      </c>
    </row>
    <row r="51" spans="1:8" ht="19.5">
      <c r="A51" s="44">
        <v>49</v>
      </c>
      <c r="B51" s="45" t="s">
        <v>64</v>
      </c>
      <c r="C51" s="45" t="s">
        <v>66</v>
      </c>
      <c r="D51" s="38">
        <v>0</v>
      </c>
      <c r="E51" s="46">
        <v>1980</v>
      </c>
      <c r="F51" s="45" t="s">
        <v>30</v>
      </c>
      <c r="G51" s="47">
        <f t="shared" si="0"/>
        <v>0</v>
      </c>
      <c r="H51" s="48">
        <v>0.15</v>
      </c>
    </row>
    <row r="52" spans="1:8" ht="19.5">
      <c r="A52" s="44">
        <v>50</v>
      </c>
      <c r="B52" s="45" t="s">
        <v>67</v>
      </c>
      <c r="C52" s="45" t="s">
        <v>68</v>
      </c>
      <c r="D52" s="38">
        <v>0</v>
      </c>
      <c r="E52" s="46">
        <v>7410</v>
      </c>
      <c r="F52" s="45" t="s">
        <v>30</v>
      </c>
      <c r="G52" s="47">
        <f t="shared" si="0"/>
        <v>0</v>
      </c>
      <c r="H52" s="48">
        <v>0.15</v>
      </c>
    </row>
    <row r="53" spans="1:8" ht="19.5">
      <c r="A53" s="44">
        <v>51</v>
      </c>
      <c r="B53" s="45" t="s">
        <v>67</v>
      </c>
      <c r="C53" s="45" t="s">
        <v>68</v>
      </c>
      <c r="D53" s="38">
        <v>0</v>
      </c>
      <c r="E53" s="46">
        <v>160</v>
      </c>
      <c r="F53" s="45" t="s">
        <v>30</v>
      </c>
      <c r="G53" s="47">
        <f t="shared" si="0"/>
        <v>0</v>
      </c>
      <c r="H53" s="48">
        <v>0.15</v>
      </c>
    </row>
    <row r="54" spans="1:8" ht="19.5">
      <c r="A54" s="44">
        <v>52</v>
      </c>
      <c r="B54" s="45" t="s">
        <v>69</v>
      </c>
      <c r="C54" s="45" t="s">
        <v>70</v>
      </c>
      <c r="D54" s="38">
        <v>0</v>
      </c>
      <c r="E54" s="46">
        <v>585</v>
      </c>
      <c r="F54" s="45" t="s">
        <v>30</v>
      </c>
      <c r="G54" s="47">
        <f t="shared" si="0"/>
        <v>0</v>
      </c>
      <c r="H54" s="48">
        <v>0.15</v>
      </c>
    </row>
    <row r="55" spans="1:8" ht="19.5">
      <c r="A55" s="44">
        <v>53</v>
      </c>
      <c r="B55" s="45" t="s">
        <v>71</v>
      </c>
      <c r="C55" s="45" t="s">
        <v>72</v>
      </c>
      <c r="D55" s="38">
        <v>0</v>
      </c>
      <c r="E55" s="46">
        <v>12</v>
      </c>
      <c r="F55" s="45" t="s">
        <v>30</v>
      </c>
      <c r="G55" s="47">
        <f t="shared" si="0"/>
        <v>0</v>
      </c>
      <c r="H55" s="48">
        <v>0.15</v>
      </c>
    </row>
    <row r="56" spans="1:8" ht="19.5">
      <c r="A56" s="44">
        <v>54</v>
      </c>
      <c r="B56" s="45" t="s">
        <v>71</v>
      </c>
      <c r="C56" s="45" t="s">
        <v>73</v>
      </c>
      <c r="D56" s="38">
        <v>0</v>
      </c>
      <c r="E56" s="46">
        <v>1370</v>
      </c>
      <c r="F56" s="45" t="s">
        <v>30</v>
      </c>
      <c r="G56" s="47">
        <f t="shared" si="0"/>
        <v>0</v>
      </c>
      <c r="H56" s="48">
        <v>0.15</v>
      </c>
    </row>
    <row r="57" spans="1:8" ht="19.5">
      <c r="A57" s="44">
        <v>55</v>
      </c>
      <c r="B57" s="45" t="s">
        <v>74</v>
      </c>
      <c r="C57" s="45" t="s">
        <v>75</v>
      </c>
      <c r="D57" s="38">
        <v>0</v>
      </c>
      <c r="E57" s="46">
        <v>12</v>
      </c>
      <c r="F57" s="45" t="s">
        <v>30</v>
      </c>
      <c r="G57" s="47">
        <f t="shared" si="0"/>
        <v>0</v>
      </c>
      <c r="H57" s="48">
        <v>0.15</v>
      </c>
    </row>
    <row r="58" spans="1:8" ht="19.5">
      <c r="A58" s="44">
        <v>56</v>
      </c>
      <c r="B58" s="45" t="s">
        <v>76</v>
      </c>
      <c r="C58" s="45" t="s">
        <v>77</v>
      </c>
      <c r="D58" s="38">
        <v>0</v>
      </c>
      <c r="E58" s="46">
        <v>44</v>
      </c>
      <c r="F58" s="45" t="s">
        <v>30</v>
      </c>
      <c r="G58" s="47">
        <f t="shared" si="0"/>
        <v>0</v>
      </c>
      <c r="H58" s="48">
        <v>0.15</v>
      </c>
    </row>
    <row r="59" spans="1:8" ht="19.5">
      <c r="A59" s="44">
        <v>57</v>
      </c>
      <c r="B59" s="45" t="s">
        <v>78</v>
      </c>
      <c r="C59" s="45" t="s">
        <v>79</v>
      </c>
      <c r="D59" s="38">
        <v>0</v>
      </c>
      <c r="E59" s="46">
        <v>48</v>
      </c>
      <c r="F59" s="45" t="s">
        <v>80</v>
      </c>
      <c r="G59" s="47">
        <f t="shared" si="0"/>
        <v>0</v>
      </c>
      <c r="H59" s="48">
        <v>0.15</v>
      </c>
    </row>
    <row r="60" spans="1:8" ht="19.5">
      <c r="A60" s="44">
        <v>58</v>
      </c>
      <c r="B60" s="45" t="s">
        <v>81</v>
      </c>
      <c r="C60" s="45" t="s">
        <v>82</v>
      </c>
      <c r="D60" s="38">
        <v>0</v>
      </c>
      <c r="E60" s="46">
        <v>48</v>
      </c>
      <c r="F60" s="45" t="s">
        <v>23</v>
      </c>
      <c r="G60" s="47">
        <f t="shared" si="0"/>
        <v>0</v>
      </c>
      <c r="H60" s="48">
        <v>0.15</v>
      </c>
    </row>
    <row r="61" spans="1:8" ht="9.75">
      <c r="A61" s="44">
        <v>59</v>
      </c>
      <c r="B61" s="45" t="s">
        <v>83</v>
      </c>
      <c r="C61" s="45" t="s">
        <v>84</v>
      </c>
      <c r="D61" s="38">
        <v>0</v>
      </c>
      <c r="E61" s="46">
        <v>72</v>
      </c>
      <c r="F61" s="45" t="s">
        <v>23</v>
      </c>
      <c r="G61" s="47">
        <f t="shared" si="0"/>
        <v>0</v>
      </c>
      <c r="H61" s="48">
        <v>0.15</v>
      </c>
    </row>
    <row r="62" spans="1:8" ht="9.75">
      <c r="A62" s="44">
        <v>60</v>
      </c>
      <c r="B62" s="45" t="s">
        <v>85</v>
      </c>
      <c r="C62" s="45" t="s">
        <v>86</v>
      </c>
      <c r="D62" s="38">
        <v>0</v>
      </c>
      <c r="E62" s="46">
        <v>29</v>
      </c>
      <c r="F62" s="45" t="s">
        <v>23</v>
      </c>
      <c r="G62" s="47">
        <f t="shared" si="0"/>
        <v>0</v>
      </c>
      <c r="H62" s="48">
        <v>0.15</v>
      </c>
    </row>
    <row r="63" spans="1:8" ht="19.5">
      <c r="A63" s="44">
        <v>61</v>
      </c>
      <c r="B63" s="45" t="s">
        <v>87</v>
      </c>
      <c r="C63" s="45" t="s">
        <v>88</v>
      </c>
      <c r="D63" s="38">
        <v>0</v>
      </c>
      <c r="E63" s="46">
        <v>1210</v>
      </c>
      <c r="F63" s="45" t="s">
        <v>30</v>
      </c>
      <c r="G63" s="47">
        <f t="shared" si="0"/>
        <v>0</v>
      </c>
      <c r="H63" s="48">
        <v>0.15</v>
      </c>
    </row>
    <row r="64" spans="1:8" ht="19.5">
      <c r="A64" s="44">
        <v>62</v>
      </c>
      <c r="B64" s="45" t="s">
        <v>89</v>
      </c>
      <c r="C64" s="45" t="s">
        <v>90</v>
      </c>
      <c r="D64" s="38">
        <v>0</v>
      </c>
      <c r="E64" s="46">
        <v>2</v>
      </c>
      <c r="F64" s="45" t="s">
        <v>91</v>
      </c>
      <c r="G64" s="47">
        <f t="shared" si="0"/>
        <v>0</v>
      </c>
      <c r="H64" s="48">
        <v>0.15</v>
      </c>
    </row>
    <row r="65" spans="1:8" ht="30">
      <c r="A65" s="44">
        <v>63</v>
      </c>
      <c r="B65" s="45" t="s">
        <v>92</v>
      </c>
      <c r="C65" s="45" t="s">
        <v>93</v>
      </c>
      <c r="D65" s="38">
        <v>0</v>
      </c>
      <c r="E65" s="46">
        <v>617</v>
      </c>
      <c r="F65" s="45" t="s">
        <v>23</v>
      </c>
      <c r="G65" s="47">
        <f t="shared" si="0"/>
        <v>0</v>
      </c>
      <c r="H65" s="48">
        <v>0.15</v>
      </c>
    </row>
    <row r="66" spans="1:8" ht="30">
      <c r="A66" s="44">
        <v>64</v>
      </c>
      <c r="B66" s="45" t="s">
        <v>92</v>
      </c>
      <c r="C66" s="45" t="s">
        <v>93</v>
      </c>
      <c r="D66" s="38">
        <v>0</v>
      </c>
      <c r="E66" s="46">
        <v>117</v>
      </c>
      <c r="F66" s="45" t="s">
        <v>23</v>
      </c>
      <c r="G66" s="47">
        <f t="shared" si="0"/>
        <v>0</v>
      </c>
      <c r="H66" s="48">
        <v>0.15</v>
      </c>
    </row>
    <row r="67" spans="1:8" ht="30">
      <c r="A67" s="44">
        <v>65</v>
      </c>
      <c r="B67" s="45" t="s">
        <v>92</v>
      </c>
      <c r="C67" s="45" t="s">
        <v>93</v>
      </c>
      <c r="D67" s="38">
        <v>0</v>
      </c>
      <c r="E67" s="46">
        <v>6</v>
      </c>
      <c r="F67" s="45" t="s">
        <v>23</v>
      </c>
      <c r="G67" s="47">
        <f t="shared" si="0"/>
        <v>0</v>
      </c>
      <c r="H67" s="48">
        <v>0.15</v>
      </c>
    </row>
    <row r="68" spans="1:8" ht="9.75">
      <c r="A68" s="44">
        <v>66</v>
      </c>
      <c r="B68" s="45" t="s">
        <v>94</v>
      </c>
      <c r="C68" s="45" t="s">
        <v>95</v>
      </c>
      <c r="D68" s="38">
        <v>0</v>
      </c>
      <c r="E68" s="46">
        <v>1</v>
      </c>
      <c r="F68" s="45" t="s">
        <v>23</v>
      </c>
      <c r="G68" s="47">
        <f aca="true" t="shared" si="1" ref="G68:G73">D68*E68</f>
        <v>0</v>
      </c>
      <c r="H68" s="48">
        <v>0.15</v>
      </c>
    </row>
    <row r="69" spans="1:8" ht="19.5">
      <c r="A69" s="44">
        <v>67</v>
      </c>
      <c r="B69" s="45" t="s">
        <v>96</v>
      </c>
      <c r="C69" s="45" t="s">
        <v>97</v>
      </c>
      <c r="D69" s="38">
        <v>0</v>
      </c>
      <c r="E69" s="46">
        <v>6</v>
      </c>
      <c r="F69" s="45" t="s">
        <v>23</v>
      </c>
      <c r="G69" s="47">
        <f t="shared" si="1"/>
        <v>0</v>
      </c>
      <c r="H69" s="48">
        <v>0.15</v>
      </c>
    </row>
    <row r="70" spans="1:8" ht="19.5">
      <c r="A70" s="44">
        <v>68</v>
      </c>
      <c r="B70" s="45" t="s">
        <v>96</v>
      </c>
      <c r="C70" s="45" t="s">
        <v>98</v>
      </c>
      <c r="D70" s="38">
        <v>0</v>
      </c>
      <c r="E70" s="46">
        <v>39</v>
      </c>
      <c r="F70" s="45" t="s">
        <v>23</v>
      </c>
      <c r="G70" s="47">
        <f t="shared" si="1"/>
        <v>0</v>
      </c>
      <c r="H70" s="48">
        <v>0.15</v>
      </c>
    </row>
    <row r="71" spans="1:8" ht="19.5">
      <c r="A71" s="44">
        <v>69</v>
      </c>
      <c r="B71" s="45" t="s">
        <v>96</v>
      </c>
      <c r="C71" s="45" t="s">
        <v>97</v>
      </c>
      <c r="D71" s="38">
        <v>0</v>
      </c>
      <c r="E71" s="46">
        <v>39</v>
      </c>
      <c r="F71" s="45" t="s">
        <v>23</v>
      </c>
      <c r="G71" s="47">
        <f t="shared" si="1"/>
        <v>0</v>
      </c>
      <c r="H71" s="48">
        <v>0.15</v>
      </c>
    </row>
    <row r="72" spans="1:8" ht="19.5">
      <c r="A72" s="44">
        <v>70</v>
      </c>
      <c r="B72" s="45" t="s">
        <v>96</v>
      </c>
      <c r="C72" s="45" t="s">
        <v>99</v>
      </c>
      <c r="D72" s="38">
        <v>0</v>
      </c>
      <c r="E72" s="46">
        <v>1</v>
      </c>
      <c r="F72" s="45" t="s">
        <v>23</v>
      </c>
      <c r="G72" s="47">
        <f t="shared" si="1"/>
        <v>0</v>
      </c>
      <c r="H72" s="48">
        <v>0.15</v>
      </c>
    </row>
    <row r="73" spans="1:8" ht="9.75">
      <c r="A73" s="44">
        <v>71</v>
      </c>
      <c r="B73" s="45" t="s">
        <v>100</v>
      </c>
      <c r="C73" s="45" t="s">
        <v>84</v>
      </c>
      <c r="D73" s="38">
        <v>0</v>
      </c>
      <c r="E73" s="46">
        <v>1430</v>
      </c>
      <c r="F73" s="45" t="s">
        <v>23</v>
      </c>
      <c r="G73" s="47">
        <f t="shared" si="1"/>
        <v>0</v>
      </c>
      <c r="H73" s="48">
        <v>0.15</v>
      </c>
    </row>
    <row r="74" ht="9.75">
      <c r="H74" s="13"/>
    </row>
    <row r="75" ht="10.5" thickBot="1">
      <c r="A75" s="39" t="s">
        <v>101</v>
      </c>
    </row>
    <row r="76" spans="1:8" ht="12" thickTop="1">
      <c r="A76" s="40"/>
      <c r="B76" s="40"/>
      <c r="C76" s="40"/>
      <c r="D76" s="40"/>
      <c r="E76" s="40"/>
      <c r="F76" s="40"/>
      <c r="G76" s="49">
        <f>SUM(G3:G75)</f>
        <v>0</v>
      </c>
      <c r="H76" s="40"/>
    </row>
    <row r="78" ht="12">
      <c r="A78" s="41" t="s">
        <v>102</v>
      </c>
    </row>
    <row r="79" spans="1:4" ht="12">
      <c r="A79" s="42" t="s">
        <v>267</v>
      </c>
      <c r="D79" s="23">
        <f>G76</f>
        <v>0</v>
      </c>
    </row>
    <row r="81" spans="1:8" ht="15">
      <c r="A81" s="55" t="s">
        <v>103</v>
      </c>
      <c r="B81" s="55"/>
      <c r="C81" s="55"/>
      <c r="D81" s="55"/>
      <c r="E81" s="55"/>
      <c r="F81" s="55"/>
      <c r="G81" s="55"/>
      <c r="H81" s="55"/>
    </row>
    <row r="82" spans="1:8" ht="9.75">
      <c r="A82" s="16" t="s">
        <v>10</v>
      </c>
      <c r="B82" s="43" t="s">
        <v>11</v>
      </c>
      <c r="C82" s="43" t="s">
        <v>12</v>
      </c>
      <c r="D82" s="12" t="s">
        <v>13</v>
      </c>
      <c r="E82" s="16" t="s">
        <v>14</v>
      </c>
      <c r="F82" s="43" t="s">
        <v>15</v>
      </c>
      <c r="G82" s="16" t="s">
        <v>16</v>
      </c>
      <c r="H82" s="16" t="s">
        <v>17</v>
      </c>
    </row>
    <row r="83" spans="1:8" ht="19.5">
      <c r="A83" s="44">
        <v>1</v>
      </c>
      <c r="B83" s="45" t="s">
        <v>104</v>
      </c>
      <c r="C83" s="45" t="s">
        <v>105</v>
      </c>
      <c r="D83" s="38">
        <v>0</v>
      </c>
      <c r="E83" s="46">
        <v>351</v>
      </c>
      <c r="F83" s="45" t="s">
        <v>23</v>
      </c>
      <c r="G83" s="47">
        <f aca="true" t="shared" si="2" ref="G83:G136">D83*E83</f>
        <v>0</v>
      </c>
      <c r="H83" s="48">
        <v>0.15</v>
      </c>
    </row>
    <row r="84" spans="1:8" ht="19.5">
      <c r="A84" s="44">
        <v>2</v>
      </c>
      <c r="B84" s="45" t="s">
        <v>104</v>
      </c>
      <c r="C84" s="45" t="s">
        <v>105</v>
      </c>
      <c r="D84" s="38">
        <v>0</v>
      </c>
      <c r="E84" s="46">
        <v>78</v>
      </c>
      <c r="F84" s="45" t="s">
        <v>23</v>
      </c>
      <c r="G84" s="47">
        <f t="shared" si="2"/>
        <v>0</v>
      </c>
      <c r="H84" s="48">
        <v>0.15</v>
      </c>
    </row>
    <row r="85" spans="1:8" ht="9.75">
      <c r="A85" s="44">
        <v>3</v>
      </c>
      <c r="B85" s="45" t="s">
        <v>106</v>
      </c>
      <c r="C85" s="45" t="s">
        <v>107</v>
      </c>
      <c r="D85" s="38">
        <v>0</v>
      </c>
      <c r="E85" s="46">
        <v>44</v>
      </c>
      <c r="F85" s="45" t="s">
        <v>108</v>
      </c>
      <c r="G85" s="47">
        <f t="shared" si="2"/>
        <v>0</v>
      </c>
      <c r="H85" s="48">
        <v>0.15</v>
      </c>
    </row>
    <row r="86" spans="1:8" ht="9.75">
      <c r="A86" s="44">
        <v>4</v>
      </c>
      <c r="B86" s="45" t="s">
        <v>109</v>
      </c>
      <c r="C86" s="45" t="s">
        <v>110</v>
      </c>
      <c r="D86" s="38">
        <v>0</v>
      </c>
      <c r="E86" s="46">
        <v>30</v>
      </c>
      <c r="F86" s="45" t="s">
        <v>108</v>
      </c>
      <c r="G86" s="47">
        <f t="shared" si="2"/>
        <v>0</v>
      </c>
      <c r="H86" s="48">
        <v>0.15</v>
      </c>
    </row>
    <row r="87" spans="1:8" ht="9.75">
      <c r="A87" s="44">
        <v>5</v>
      </c>
      <c r="B87" s="45" t="s">
        <v>111</v>
      </c>
      <c r="C87" s="45" t="s">
        <v>112</v>
      </c>
      <c r="D87" s="38">
        <v>0</v>
      </c>
      <c r="E87" s="46">
        <v>6240</v>
      </c>
      <c r="F87" s="45" t="s">
        <v>108</v>
      </c>
      <c r="G87" s="47">
        <f t="shared" si="2"/>
        <v>0</v>
      </c>
      <c r="H87" s="48">
        <v>0.15</v>
      </c>
    </row>
    <row r="88" spans="1:8" ht="9.75">
      <c r="A88" s="44">
        <v>6</v>
      </c>
      <c r="B88" s="45" t="s">
        <v>111</v>
      </c>
      <c r="C88" s="45" t="s">
        <v>112</v>
      </c>
      <c r="D88" s="38">
        <v>0</v>
      </c>
      <c r="E88" s="46">
        <v>1680</v>
      </c>
      <c r="F88" s="45" t="s">
        <v>108</v>
      </c>
      <c r="G88" s="47">
        <f t="shared" si="2"/>
        <v>0</v>
      </c>
      <c r="H88" s="48">
        <v>0.15</v>
      </c>
    </row>
    <row r="89" spans="1:8" ht="9.75">
      <c r="A89" s="44">
        <v>7</v>
      </c>
      <c r="B89" s="45" t="s">
        <v>111</v>
      </c>
      <c r="C89" s="45" t="s">
        <v>112</v>
      </c>
      <c r="D89" s="38">
        <v>0</v>
      </c>
      <c r="E89" s="46">
        <v>1980</v>
      </c>
      <c r="F89" s="45" t="s">
        <v>108</v>
      </c>
      <c r="G89" s="47">
        <f t="shared" si="2"/>
        <v>0</v>
      </c>
      <c r="H89" s="48">
        <v>0.15</v>
      </c>
    </row>
    <row r="90" spans="1:8" ht="9.75">
      <c r="A90" s="44">
        <v>8</v>
      </c>
      <c r="B90" s="45" t="s">
        <v>113</v>
      </c>
      <c r="C90" s="45" t="s">
        <v>114</v>
      </c>
      <c r="D90" s="38">
        <v>0</v>
      </c>
      <c r="E90" s="46">
        <v>7410</v>
      </c>
      <c r="F90" s="45" t="s">
        <v>108</v>
      </c>
      <c r="G90" s="47">
        <f t="shared" si="2"/>
        <v>0</v>
      </c>
      <c r="H90" s="48">
        <v>0.15</v>
      </c>
    </row>
    <row r="91" spans="1:8" ht="9.75">
      <c r="A91" s="44">
        <v>9</v>
      </c>
      <c r="B91" s="45" t="s">
        <v>113</v>
      </c>
      <c r="C91" s="45" t="s">
        <v>114</v>
      </c>
      <c r="D91" s="38">
        <v>0</v>
      </c>
      <c r="E91" s="46">
        <v>160</v>
      </c>
      <c r="F91" s="45" t="s">
        <v>108</v>
      </c>
      <c r="G91" s="47">
        <f t="shared" si="2"/>
        <v>0</v>
      </c>
      <c r="H91" s="48">
        <v>0.15</v>
      </c>
    </row>
    <row r="92" spans="1:8" ht="9.75">
      <c r="A92" s="44">
        <v>10</v>
      </c>
      <c r="B92" s="45" t="s">
        <v>115</v>
      </c>
      <c r="C92" s="45" t="s">
        <v>116</v>
      </c>
      <c r="D92" s="38">
        <v>0</v>
      </c>
      <c r="E92" s="46">
        <v>12</v>
      </c>
      <c r="F92" s="45" t="s">
        <v>108</v>
      </c>
      <c r="G92" s="47">
        <f t="shared" si="2"/>
        <v>0</v>
      </c>
      <c r="H92" s="48">
        <v>0.15</v>
      </c>
    </row>
    <row r="93" spans="1:8" ht="9.75">
      <c r="A93" s="44">
        <v>11</v>
      </c>
      <c r="B93" s="45" t="s">
        <v>117</v>
      </c>
      <c r="C93" s="45" t="s">
        <v>118</v>
      </c>
      <c r="D93" s="38">
        <v>0</v>
      </c>
      <c r="E93" s="46">
        <v>585</v>
      </c>
      <c r="F93" s="45" t="s">
        <v>108</v>
      </c>
      <c r="G93" s="47">
        <f t="shared" si="2"/>
        <v>0</v>
      </c>
      <c r="H93" s="48">
        <v>0.15</v>
      </c>
    </row>
    <row r="94" spans="1:8" ht="9.75">
      <c r="A94" s="44">
        <v>12</v>
      </c>
      <c r="B94" s="45" t="s">
        <v>119</v>
      </c>
      <c r="C94" s="45" t="s">
        <v>120</v>
      </c>
      <c r="D94" s="38">
        <v>0</v>
      </c>
      <c r="E94" s="46">
        <v>12</v>
      </c>
      <c r="F94" s="45" t="s">
        <v>108</v>
      </c>
      <c r="G94" s="47">
        <f t="shared" si="2"/>
        <v>0</v>
      </c>
      <c r="H94" s="48">
        <v>0.15</v>
      </c>
    </row>
    <row r="95" spans="1:8" ht="9.75">
      <c r="A95" s="44">
        <v>13</v>
      </c>
      <c r="B95" s="45" t="s">
        <v>121</v>
      </c>
      <c r="C95" s="45" t="s">
        <v>122</v>
      </c>
      <c r="D95" s="38">
        <v>0</v>
      </c>
      <c r="E95" s="46">
        <v>1370</v>
      </c>
      <c r="F95" s="45" t="s">
        <v>108</v>
      </c>
      <c r="G95" s="47">
        <f t="shared" si="2"/>
        <v>0</v>
      </c>
      <c r="H95" s="48">
        <v>0.15</v>
      </c>
    </row>
    <row r="96" spans="1:8" ht="9.75">
      <c r="A96" s="44" t="s">
        <v>123</v>
      </c>
      <c r="B96" s="45" t="s">
        <v>124</v>
      </c>
      <c r="C96" s="45" t="s">
        <v>125</v>
      </c>
      <c r="D96" s="38">
        <v>0</v>
      </c>
      <c r="E96" s="46">
        <v>30</v>
      </c>
      <c r="F96" s="45" t="s">
        <v>108</v>
      </c>
      <c r="G96" s="47">
        <f t="shared" si="2"/>
        <v>0</v>
      </c>
      <c r="H96" s="48">
        <v>0.15</v>
      </c>
    </row>
    <row r="97" spans="1:8" ht="9.75">
      <c r="A97" s="44" t="s">
        <v>126</v>
      </c>
      <c r="B97" s="45" t="s">
        <v>127</v>
      </c>
      <c r="C97" s="45" t="s">
        <v>128</v>
      </c>
      <c r="D97" s="38">
        <v>0</v>
      </c>
      <c r="E97" s="46">
        <v>30</v>
      </c>
      <c r="F97" s="45" t="s">
        <v>108</v>
      </c>
      <c r="G97" s="47">
        <f t="shared" si="2"/>
        <v>0</v>
      </c>
      <c r="H97" s="48">
        <v>0.15</v>
      </c>
    </row>
    <row r="98" spans="1:8" ht="9.75">
      <c r="A98" s="44">
        <v>16</v>
      </c>
      <c r="B98" s="45" t="s">
        <v>129</v>
      </c>
      <c r="C98" s="45" t="s">
        <v>130</v>
      </c>
      <c r="D98" s="38">
        <v>0</v>
      </c>
      <c r="E98" s="46">
        <v>90</v>
      </c>
      <c r="F98" s="45" t="s">
        <v>108</v>
      </c>
      <c r="G98" s="47">
        <f t="shared" si="2"/>
        <v>0</v>
      </c>
      <c r="H98" s="48">
        <v>0.15</v>
      </c>
    </row>
    <row r="99" spans="1:8" ht="9.75">
      <c r="A99" s="44" t="s">
        <v>131</v>
      </c>
      <c r="B99" s="45" t="s">
        <v>132</v>
      </c>
      <c r="C99" s="45" t="s">
        <v>133</v>
      </c>
      <c r="D99" s="38">
        <v>0</v>
      </c>
      <c r="E99" s="46">
        <v>22</v>
      </c>
      <c r="F99" s="45" t="s">
        <v>108</v>
      </c>
      <c r="G99" s="47">
        <f t="shared" si="2"/>
        <v>0</v>
      </c>
      <c r="H99" s="48">
        <v>0.15</v>
      </c>
    </row>
    <row r="100" spans="1:8" ht="30">
      <c r="A100" s="44" t="s">
        <v>134</v>
      </c>
      <c r="B100" s="45" t="s">
        <v>135</v>
      </c>
      <c r="C100" s="45" t="s">
        <v>136</v>
      </c>
      <c r="D100" s="38">
        <v>0</v>
      </c>
      <c r="E100" s="46">
        <v>2</v>
      </c>
      <c r="F100" s="45" t="s">
        <v>80</v>
      </c>
      <c r="G100" s="47">
        <f t="shared" si="2"/>
        <v>0</v>
      </c>
      <c r="H100" s="48">
        <v>0.15</v>
      </c>
    </row>
    <row r="101" spans="1:8" ht="9.75">
      <c r="A101" s="44" t="s">
        <v>137</v>
      </c>
      <c r="B101" s="45" t="s">
        <v>138</v>
      </c>
      <c r="C101" s="45" t="s">
        <v>139</v>
      </c>
      <c r="D101" s="38">
        <v>0</v>
      </c>
      <c r="E101" s="46">
        <v>72</v>
      </c>
      <c r="F101" s="45" t="s">
        <v>140</v>
      </c>
      <c r="G101" s="47">
        <f t="shared" si="2"/>
        <v>0</v>
      </c>
      <c r="H101" s="48">
        <v>0.15</v>
      </c>
    </row>
    <row r="102" spans="1:8" ht="9.75">
      <c r="A102" s="44">
        <v>20</v>
      </c>
      <c r="B102" s="45" t="s">
        <v>141</v>
      </c>
      <c r="C102" s="45" t="s">
        <v>142</v>
      </c>
      <c r="D102" s="38">
        <v>0</v>
      </c>
      <c r="E102" s="46">
        <v>1</v>
      </c>
      <c r="F102" s="45" t="s">
        <v>140</v>
      </c>
      <c r="G102" s="47">
        <f t="shared" si="2"/>
        <v>0</v>
      </c>
      <c r="H102" s="48">
        <v>0.15</v>
      </c>
    </row>
    <row r="103" spans="1:8" ht="19.5">
      <c r="A103" s="44">
        <v>21</v>
      </c>
      <c r="B103" s="45" t="s">
        <v>143</v>
      </c>
      <c r="C103" s="45" t="s">
        <v>144</v>
      </c>
      <c r="D103" s="38">
        <v>0</v>
      </c>
      <c r="E103" s="46">
        <v>39</v>
      </c>
      <c r="F103" s="45" t="s">
        <v>140</v>
      </c>
      <c r="G103" s="47">
        <f t="shared" si="2"/>
        <v>0</v>
      </c>
      <c r="H103" s="48">
        <v>0.15</v>
      </c>
    </row>
    <row r="104" spans="1:8" ht="9.75">
      <c r="A104" s="44">
        <v>22</v>
      </c>
      <c r="B104" s="45" t="s">
        <v>145</v>
      </c>
      <c r="C104" s="45" t="s">
        <v>146</v>
      </c>
      <c r="D104" s="38">
        <v>0</v>
      </c>
      <c r="E104" s="46">
        <v>156</v>
      </c>
      <c r="F104" s="45" t="s">
        <v>80</v>
      </c>
      <c r="G104" s="47">
        <f t="shared" si="2"/>
        <v>0</v>
      </c>
      <c r="H104" s="48">
        <v>0.15</v>
      </c>
    </row>
    <row r="105" spans="1:8" ht="9.75">
      <c r="A105" s="44">
        <v>23</v>
      </c>
      <c r="B105" s="45" t="s">
        <v>147</v>
      </c>
      <c r="C105" s="45" t="s">
        <v>148</v>
      </c>
      <c r="D105" s="38">
        <v>0</v>
      </c>
      <c r="E105" s="46">
        <v>55</v>
      </c>
      <c r="F105" s="45" t="s">
        <v>80</v>
      </c>
      <c r="G105" s="47">
        <f t="shared" si="2"/>
        <v>0</v>
      </c>
      <c r="H105" s="48">
        <v>0.15</v>
      </c>
    </row>
    <row r="106" spans="1:8" ht="9.75">
      <c r="A106" s="44">
        <v>24</v>
      </c>
      <c r="B106" s="45" t="s">
        <v>149</v>
      </c>
      <c r="C106" s="45" t="s">
        <v>150</v>
      </c>
      <c r="D106" s="38">
        <v>0</v>
      </c>
      <c r="E106" s="46">
        <v>202</v>
      </c>
      <c r="F106" s="45" t="s">
        <v>80</v>
      </c>
      <c r="G106" s="47">
        <f t="shared" si="2"/>
        <v>0</v>
      </c>
      <c r="H106" s="48">
        <v>0.15</v>
      </c>
    </row>
    <row r="107" spans="1:8" ht="9.75">
      <c r="A107" s="44">
        <v>25</v>
      </c>
      <c r="B107" s="45" t="s">
        <v>149</v>
      </c>
      <c r="C107" s="45" t="s">
        <v>150</v>
      </c>
      <c r="D107" s="38">
        <v>0</v>
      </c>
      <c r="E107" s="46">
        <v>52</v>
      </c>
      <c r="F107" s="45" t="s">
        <v>80</v>
      </c>
      <c r="G107" s="47">
        <f t="shared" si="2"/>
        <v>0</v>
      </c>
      <c r="H107" s="48">
        <v>0.15</v>
      </c>
    </row>
    <row r="108" spans="1:8" ht="9.75">
      <c r="A108" s="44" t="s">
        <v>151</v>
      </c>
      <c r="B108" s="45" t="s">
        <v>152</v>
      </c>
      <c r="C108" s="45" t="s">
        <v>153</v>
      </c>
      <c r="D108" s="38">
        <v>0</v>
      </c>
      <c r="E108" s="46">
        <v>48</v>
      </c>
      <c r="F108" s="45" t="s">
        <v>80</v>
      </c>
      <c r="G108" s="47">
        <f t="shared" si="2"/>
        <v>0</v>
      </c>
      <c r="H108" s="48">
        <v>0.15</v>
      </c>
    </row>
    <row r="109" spans="1:8" ht="9.75">
      <c r="A109" s="44">
        <v>27</v>
      </c>
      <c r="B109" s="45" t="s">
        <v>154</v>
      </c>
      <c r="C109" s="45" t="s">
        <v>155</v>
      </c>
      <c r="D109" s="38">
        <v>0</v>
      </c>
      <c r="E109" s="46">
        <v>62</v>
      </c>
      <c r="F109" s="45" t="s">
        <v>140</v>
      </c>
      <c r="G109" s="47">
        <f t="shared" si="2"/>
        <v>0</v>
      </c>
      <c r="H109" s="48">
        <v>0.15</v>
      </c>
    </row>
    <row r="110" spans="1:8" ht="19.5">
      <c r="A110" s="44">
        <v>28</v>
      </c>
      <c r="B110" s="45" t="s">
        <v>156</v>
      </c>
      <c r="C110" s="45" t="s">
        <v>157</v>
      </c>
      <c r="D110" s="38">
        <v>0</v>
      </c>
      <c r="E110" s="46">
        <v>62</v>
      </c>
      <c r="F110" s="45" t="s">
        <v>140</v>
      </c>
      <c r="G110" s="47">
        <f t="shared" si="2"/>
        <v>0</v>
      </c>
      <c r="H110" s="48">
        <v>0.15</v>
      </c>
    </row>
    <row r="111" spans="1:8" ht="9.75">
      <c r="A111" s="44">
        <v>29</v>
      </c>
      <c r="B111" s="45" t="s">
        <v>158</v>
      </c>
      <c r="C111" s="45" t="s">
        <v>159</v>
      </c>
      <c r="D111" s="38">
        <v>0</v>
      </c>
      <c r="E111" s="46">
        <v>617</v>
      </c>
      <c r="F111" s="45" t="s">
        <v>80</v>
      </c>
      <c r="G111" s="47">
        <f t="shared" si="2"/>
        <v>0</v>
      </c>
      <c r="H111" s="48">
        <v>0.15</v>
      </c>
    </row>
    <row r="112" spans="1:8" ht="9.75">
      <c r="A112" s="44">
        <v>30</v>
      </c>
      <c r="B112" s="45" t="s">
        <v>158</v>
      </c>
      <c r="C112" s="45" t="s">
        <v>159</v>
      </c>
      <c r="D112" s="38">
        <v>0</v>
      </c>
      <c r="E112" s="46">
        <v>117</v>
      </c>
      <c r="F112" s="45" t="s">
        <v>80</v>
      </c>
      <c r="G112" s="47">
        <f t="shared" si="2"/>
        <v>0</v>
      </c>
      <c r="H112" s="48">
        <v>0.15</v>
      </c>
    </row>
    <row r="113" spans="1:8" ht="9.75">
      <c r="A113" s="44">
        <v>31</v>
      </c>
      <c r="B113" s="45" t="s">
        <v>158</v>
      </c>
      <c r="C113" s="45" t="s">
        <v>159</v>
      </c>
      <c r="D113" s="38">
        <v>0</v>
      </c>
      <c r="E113" s="46">
        <v>202</v>
      </c>
      <c r="F113" s="45" t="s">
        <v>80</v>
      </c>
      <c r="G113" s="47">
        <f t="shared" si="2"/>
        <v>0</v>
      </c>
      <c r="H113" s="48">
        <v>0.15</v>
      </c>
    </row>
    <row r="114" spans="1:8" ht="9.75">
      <c r="A114" s="44">
        <v>32</v>
      </c>
      <c r="B114" s="45" t="s">
        <v>158</v>
      </c>
      <c r="C114" s="45" t="s">
        <v>159</v>
      </c>
      <c r="D114" s="38">
        <v>0</v>
      </c>
      <c r="E114" s="46">
        <v>156</v>
      </c>
      <c r="F114" s="45" t="s">
        <v>80</v>
      </c>
      <c r="G114" s="47">
        <f t="shared" si="2"/>
        <v>0</v>
      </c>
      <c r="H114" s="48">
        <v>0.15</v>
      </c>
    </row>
    <row r="115" spans="1:8" ht="9.75">
      <c r="A115" s="44">
        <v>33</v>
      </c>
      <c r="B115" s="45" t="s">
        <v>158</v>
      </c>
      <c r="C115" s="45" t="s">
        <v>159</v>
      </c>
      <c r="D115" s="38">
        <v>0</v>
      </c>
      <c r="E115" s="46">
        <v>55</v>
      </c>
      <c r="F115" s="45" t="s">
        <v>80</v>
      </c>
      <c r="G115" s="47">
        <f t="shared" si="2"/>
        <v>0</v>
      </c>
      <c r="H115" s="48">
        <v>0.15</v>
      </c>
    </row>
    <row r="116" spans="1:8" ht="9.75">
      <c r="A116" s="44">
        <v>34</v>
      </c>
      <c r="B116" s="45" t="s">
        <v>158</v>
      </c>
      <c r="C116" s="45" t="s">
        <v>159</v>
      </c>
      <c r="D116" s="38">
        <v>0</v>
      </c>
      <c r="E116" s="46">
        <v>52</v>
      </c>
      <c r="F116" s="45" t="s">
        <v>80</v>
      </c>
      <c r="G116" s="47">
        <f t="shared" si="2"/>
        <v>0</v>
      </c>
      <c r="H116" s="48">
        <v>0.15</v>
      </c>
    </row>
    <row r="117" spans="1:8" ht="9.75">
      <c r="A117" s="44">
        <v>35</v>
      </c>
      <c r="B117" s="45" t="s">
        <v>158</v>
      </c>
      <c r="C117" s="45" t="s">
        <v>159</v>
      </c>
      <c r="D117" s="38">
        <v>0</v>
      </c>
      <c r="E117" s="46">
        <v>6</v>
      </c>
      <c r="F117" s="45" t="s">
        <v>80</v>
      </c>
      <c r="G117" s="47">
        <f t="shared" si="2"/>
        <v>0</v>
      </c>
      <c r="H117" s="48">
        <v>0.15</v>
      </c>
    </row>
    <row r="118" spans="1:8" ht="9.75">
      <c r="A118" s="44">
        <v>36</v>
      </c>
      <c r="B118" s="45" t="s">
        <v>158</v>
      </c>
      <c r="C118" s="45" t="s">
        <v>159</v>
      </c>
      <c r="D118" s="38">
        <v>0</v>
      </c>
      <c r="E118" s="46">
        <v>48</v>
      </c>
      <c r="F118" s="45" t="s">
        <v>160</v>
      </c>
      <c r="G118" s="47">
        <f t="shared" si="2"/>
        <v>0</v>
      </c>
      <c r="H118" s="48">
        <v>0.15</v>
      </c>
    </row>
    <row r="119" spans="1:8" ht="9.75">
      <c r="A119" s="44">
        <v>37</v>
      </c>
      <c r="B119" s="45" t="s">
        <v>161</v>
      </c>
      <c r="C119" s="45" t="s">
        <v>162</v>
      </c>
      <c r="D119" s="38">
        <v>0</v>
      </c>
      <c r="E119" s="46">
        <v>273</v>
      </c>
      <c r="F119" s="45" t="s">
        <v>160</v>
      </c>
      <c r="G119" s="47">
        <f t="shared" si="2"/>
        <v>0</v>
      </c>
      <c r="H119" s="48">
        <v>0.15</v>
      </c>
    </row>
    <row r="120" spans="1:8" ht="9.75">
      <c r="A120" s="44">
        <v>38</v>
      </c>
      <c r="B120" s="45" t="s">
        <v>163</v>
      </c>
      <c r="C120" s="45" t="s">
        <v>164</v>
      </c>
      <c r="D120" s="38">
        <v>0</v>
      </c>
      <c r="E120" s="46">
        <v>470</v>
      </c>
      <c r="F120" s="45" t="s">
        <v>140</v>
      </c>
      <c r="G120" s="47">
        <f t="shared" si="2"/>
        <v>0</v>
      </c>
      <c r="H120" s="48">
        <v>0.15</v>
      </c>
    </row>
    <row r="121" spans="1:8" ht="19.5">
      <c r="A121" s="44">
        <v>39</v>
      </c>
      <c r="B121" s="45" t="s">
        <v>165</v>
      </c>
      <c r="C121" s="45" t="s">
        <v>166</v>
      </c>
      <c r="D121" s="38">
        <v>0</v>
      </c>
      <c r="E121" s="46">
        <v>9.4</v>
      </c>
      <c r="F121" s="45" t="s">
        <v>160</v>
      </c>
      <c r="G121" s="47">
        <f t="shared" si="2"/>
        <v>0</v>
      </c>
      <c r="H121" s="48">
        <v>0.15</v>
      </c>
    </row>
    <row r="122" spans="1:8" ht="9.75">
      <c r="A122" s="44">
        <v>40</v>
      </c>
      <c r="B122" s="45" t="s">
        <v>167</v>
      </c>
      <c r="C122" s="45" t="s">
        <v>168</v>
      </c>
      <c r="D122" s="38">
        <v>0</v>
      </c>
      <c r="E122" s="46">
        <v>470</v>
      </c>
      <c r="F122" s="45" t="s">
        <v>140</v>
      </c>
      <c r="G122" s="47">
        <f t="shared" si="2"/>
        <v>0</v>
      </c>
      <c r="H122" s="48">
        <v>0.15</v>
      </c>
    </row>
    <row r="123" spans="1:8" ht="9.75">
      <c r="A123" s="44">
        <v>41</v>
      </c>
      <c r="B123" s="45" t="s">
        <v>169</v>
      </c>
      <c r="C123" s="45" t="s">
        <v>170</v>
      </c>
      <c r="D123" s="38">
        <v>0</v>
      </c>
      <c r="E123" s="46">
        <v>235</v>
      </c>
      <c r="F123" s="45" t="s">
        <v>140</v>
      </c>
      <c r="G123" s="47">
        <f t="shared" si="2"/>
        <v>0</v>
      </c>
      <c r="H123" s="48">
        <v>0.15</v>
      </c>
    </row>
    <row r="124" spans="1:8" ht="9.75">
      <c r="A124" s="44">
        <v>42</v>
      </c>
      <c r="B124" s="45" t="s">
        <v>171</v>
      </c>
      <c r="C124" s="45" t="s">
        <v>172</v>
      </c>
      <c r="D124" s="38">
        <v>0</v>
      </c>
      <c r="E124" s="46">
        <v>235</v>
      </c>
      <c r="F124" s="45" t="s">
        <v>140</v>
      </c>
      <c r="G124" s="47">
        <f t="shared" si="2"/>
        <v>0</v>
      </c>
      <c r="H124" s="48">
        <v>0.15</v>
      </c>
    </row>
    <row r="125" spans="1:8" ht="49.5">
      <c r="A125" s="44" t="s">
        <v>173</v>
      </c>
      <c r="B125" s="45" t="s">
        <v>174</v>
      </c>
      <c r="C125" s="45" t="s">
        <v>175</v>
      </c>
      <c r="D125" s="38">
        <v>0</v>
      </c>
      <c r="E125" s="46">
        <v>351</v>
      </c>
      <c r="F125" s="45" t="s">
        <v>80</v>
      </c>
      <c r="G125" s="47">
        <f t="shared" si="2"/>
        <v>0</v>
      </c>
      <c r="H125" s="48">
        <v>0.15</v>
      </c>
    </row>
    <row r="126" spans="1:8" ht="39.75">
      <c r="A126" s="44" t="s">
        <v>176</v>
      </c>
      <c r="B126" s="45" t="s">
        <v>174</v>
      </c>
      <c r="C126" s="45" t="s">
        <v>177</v>
      </c>
      <c r="D126" s="38">
        <v>0</v>
      </c>
      <c r="E126" s="46">
        <v>78</v>
      </c>
      <c r="F126" s="45" t="s">
        <v>80</v>
      </c>
      <c r="G126" s="47">
        <f t="shared" si="2"/>
        <v>0</v>
      </c>
      <c r="H126" s="48">
        <v>0.15</v>
      </c>
    </row>
    <row r="127" spans="1:8" ht="49.5">
      <c r="A127" s="44" t="s">
        <v>178</v>
      </c>
      <c r="B127" s="45" t="s">
        <v>174</v>
      </c>
      <c r="C127" s="45" t="s">
        <v>175</v>
      </c>
      <c r="D127" s="38">
        <v>0</v>
      </c>
      <c r="E127" s="46">
        <v>111</v>
      </c>
      <c r="F127" s="45" t="s">
        <v>80</v>
      </c>
      <c r="G127" s="47">
        <f t="shared" si="2"/>
        <v>0</v>
      </c>
      <c r="H127" s="48">
        <v>0.15</v>
      </c>
    </row>
    <row r="128" spans="1:8" ht="30">
      <c r="A128" s="44" t="s">
        <v>179</v>
      </c>
      <c r="B128" s="45" t="s">
        <v>174</v>
      </c>
      <c r="C128" s="45" t="s">
        <v>180</v>
      </c>
      <c r="D128" s="38">
        <v>0</v>
      </c>
      <c r="E128" s="46">
        <v>20</v>
      </c>
      <c r="F128" s="45" t="s">
        <v>80</v>
      </c>
      <c r="G128" s="47">
        <f t="shared" si="2"/>
        <v>0</v>
      </c>
      <c r="H128" s="48">
        <v>0.15</v>
      </c>
    </row>
    <row r="129" spans="1:8" ht="30">
      <c r="A129" s="44" t="s">
        <v>181</v>
      </c>
      <c r="B129" s="45" t="s">
        <v>182</v>
      </c>
      <c r="C129" s="45" t="s">
        <v>183</v>
      </c>
      <c r="D129" s="38">
        <v>0</v>
      </c>
      <c r="E129" s="46">
        <v>49</v>
      </c>
      <c r="F129" s="45" t="s">
        <v>80</v>
      </c>
      <c r="G129" s="47">
        <f t="shared" si="2"/>
        <v>0</v>
      </c>
      <c r="H129" s="48">
        <v>0.15</v>
      </c>
    </row>
    <row r="130" spans="1:8" ht="9.75">
      <c r="A130" s="44">
        <v>48</v>
      </c>
      <c r="B130" s="45" t="s">
        <v>184</v>
      </c>
      <c r="C130" s="45" t="s">
        <v>185</v>
      </c>
      <c r="D130" s="38">
        <v>0</v>
      </c>
      <c r="E130" s="46">
        <v>29</v>
      </c>
      <c r="F130" s="45" t="s">
        <v>80</v>
      </c>
      <c r="G130" s="47">
        <f t="shared" si="2"/>
        <v>0</v>
      </c>
      <c r="H130" s="48">
        <v>0.15</v>
      </c>
    </row>
    <row r="131" spans="1:8" ht="9.75">
      <c r="A131" s="44">
        <v>49</v>
      </c>
      <c r="B131" s="45" t="s">
        <v>186</v>
      </c>
      <c r="C131" s="45" t="s">
        <v>187</v>
      </c>
      <c r="D131" s="38">
        <v>0</v>
      </c>
      <c r="E131" s="46">
        <v>1210</v>
      </c>
      <c r="F131" s="45" t="s">
        <v>108</v>
      </c>
      <c r="G131" s="47">
        <f t="shared" si="2"/>
        <v>0</v>
      </c>
      <c r="H131" s="48">
        <v>0.15</v>
      </c>
    </row>
    <row r="132" spans="1:8" ht="30">
      <c r="A132" s="44" t="s">
        <v>188</v>
      </c>
      <c r="B132" s="45" t="s">
        <v>189</v>
      </c>
      <c r="C132" s="45" t="s">
        <v>190</v>
      </c>
      <c r="D132" s="38">
        <v>0</v>
      </c>
      <c r="E132" s="46">
        <v>2</v>
      </c>
      <c r="F132" s="45" t="s">
        <v>80</v>
      </c>
      <c r="G132" s="47">
        <f t="shared" si="2"/>
        <v>0</v>
      </c>
      <c r="H132" s="48">
        <v>0.15</v>
      </c>
    </row>
    <row r="133" spans="1:8" ht="30">
      <c r="A133" s="44" t="s">
        <v>191</v>
      </c>
      <c r="B133" s="45" t="s">
        <v>192</v>
      </c>
      <c r="C133" s="45" t="s">
        <v>193</v>
      </c>
      <c r="D133" s="38">
        <v>0</v>
      </c>
      <c r="E133" s="46">
        <v>1430</v>
      </c>
      <c r="F133" s="45" t="s">
        <v>80</v>
      </c>
      <c r="G133" s="47">
        <f t="shared" si="2"/>
        <v>0</v>
      </c>
      <c r="H133" s="48">
        <v>0.15</v>
      </c>
    </row>
    <row r="134" spans="1:8" ht="30">
      <c r="A134" s="44">
        <v>52</v>
      </c>
      <c r="B134" s="45" t="s">
        <v>194</v>
      </c>
      <c r="C134" s="45" t="s">
        <v>195</v>
      </c>
      <c r="D134" s="38">
        <v>0</v>
      </c>
      <c r="E134" s="46">
        <v>617</v>
      </c>
      <c r="F134" s="45" t="s">
        <v>80</v>
      </c>
      <c r="G134" s="47">
        <f t="shared" si="2"/>
        <v>0</v>
      </c>
      <c r="H134" s="48">
        <v>0.15</v>
      </c>
    </row>
    <row r="135" spans="1:8" ht="19.5">
      <c r="A135" s="44">
        <v>53</v>
      </c>
      <c r="B135" s="45" t="s">
        <v>194</v>
      </c>
      <c r="C135" s="45" t="s">
        <v>196</v>
      </c>
      <c r="D135" s="38">
        <v>0</v>
      </c>
      <c r="E135" s="46">
        <v>117</v>
      </c>
      <c r="F135" s="45" t="s">
        <v>80</v>
      </c>
      <c r="G135" s="47">
        <f t="shared" si="2"/>
        <v>0</v>
      </c>
      <c r="H135" s="48">
        <v>0.15</v>
      </c>
    </row>
    <row r="136" spans="1:8" ht="30">
      <c r="A136" s="44">
        <v>54</v>
      </c>
      <c r="B136" s="45" t="s">
        <v>194</v>
      </c>
      <c r="C136" s="45" t="s">
        <v>195</v>
      </c>
      <c r="D136" s="38">
        <v>0</v>
      </c>
      <c r="E136" s="46">
        <v>6</v>
      </c>
      <c r="F136" s="45" t="s">
        <v>80</v>
      </c>
      <c r="G136" s="47">
        <f t="shared" si="2"/>
        <v>0</v>
      </c>
      <c r="H136" s="48">
        <v>0.15</v>
      </c>
    </row>
    <row r="137" ht="9.75">
      <c r="H137" s="13"/>
    </row>
    <row r="138" ht="10.5" thickBot="1">
      <c r="A138" s="39" t="s">
        <v>197</v>
      </c>
    </row>
    <row r="139" spans="1:8" ht="12" thickTop="1">
      <c r="A139" s="40"/>
      <c r="B139" s="40"/>
      <c r="C139" s="40"/>
      <c r="D139" s="40"/>
      <c r="E139" s="40"/>
      <c r="F139" s="40"/>
      <c r="G139" s="49">
        <f>SUM(G83:G138)</f>
        <v>0</v>
      </c>
      <c r="H139" s="40"/>
    </row>
    <row r="141" ht="12">
      <c r="A141" s="41" t="s">
        <v>198</v>
      </c>
    </row>
    <row r="142" spans="1:4" ht="12">
      <c r="A142" s="42" t="s">
        <v>268</v>
      </c>
      <c r="D142" s="50">
        <v>0</v>
      </c>
    </row>
    <row r="144" ht="12">
      <c r="A144" s="41" t="s">
        <v>199</v>
      </c>
    </row>
    <row r="145" spans="1:4" ht="12">
      <c r="A145" s="42" t="s">
        <v>269</v>
      </c>
      <c r="D145" s="23">
        <f>D142+G139</f>
        <v>0</v>
      </c>
    </row>
    <row r="147" spans="1:8" ht="15">
      <c r="A147" s="55" t="s">
        <v>200</v>
      </c>
      <c r="B147" s="55"/>
      <c r="C147" s="55"/>
      <c r="D147" s="55"/>
      <c r="E147" s="55"/>
      <c r="F147" s="55"/>
      <c r="G147" s="55"/>
      <c r="H147" s="55"/>
    </row>
    <row r="148" spans="1:8" ht="9.75">
      <c r="A148" s="16" t="s">
        <v>10</v>
      </c>
      <c r="B148" s="43" t="s">
        <v>11</v>
      </c>
      <c r="C148" s="43" t="s">
        <v>12</v>
      </c>
      <c r="D148" s="12" t="s">
        <v>13</v>
      </c>
      <c r="E148" s="16" t="s">
        <v>14</v>
      </c>
      <c r="F148" s="43" t="s">
        <v>15</v>
      </c>
      <c r="G148" s="16" t="s">
        <v>16</v>
      </c>
      <c r="H148" s="16" t="s">
        <v>17</v>
      </c>
    </row>
    <row r="149" spans="1:8" ht="30">
      <c r="A149" s="44" t="s">
        <v>201</v>
      </c>
      <c r="B149" s="45" t="s">
        <v>202</v>
      </c>
      <c r="C149" s="45" t="s">
        <v>203</v>
      </c>
      <c r="D149" s="38">
        <v>0</v>
      </c>
      <c r="E149" s="46">
        <v>39</v>
      </c>
      <c r="F149" s="45" t="s">
        <v>23</v>
      </c>
      <c r="G149" s="47">
        <f aca="true" t="shared" si="3" ref="G149:G155">D149*E149</f>
        <v>0</v>
      </c>
      <c r="H149" s="48">
        <v>0.15</v>
      </c>
    </row>
    <row r="150" spans="1:8" ht="30">
      <c r="A150" s="44" t="s">
        <v>204</v>
      </c>
      <c r="B150" s="45" t="s">
        <v>202</v>
      </c>
      <c r="C150" s="45" t="s">
        <v>205</v>
      </c>
      <c r="D150" s="38">
        <v>0</v>
      </c>
      <c r="E150" s="46">
        <v>1</v>
      </c>
      <c r="F150" s="45" t="s">
        <v>23</v>
      </c>
      <c r="G150" s="47">
        <f t="shared" si="3"/>
        <v>0</v>
      </c>
      <c r="H150" s="48">
        <v>0.15</v>
      </c>
    </row>
    <row r="151" spans="1:8" ht="30">
      <c r="A151" s="44" t="s">
        <v>206</v>
      </c>
      <c r="B151" s="45" t="s">
        <v>202</v>
      </c>
      <c r="C151" s="45" t="s">
        <v>207</v>
      </c>
      <c r="D151" s="38">
        <v>0</v>
      </c>
      <c r="E151" s="46">
        <v>1</v>
      </c>
      <c r="F151" s="45" t="s">
        <v>23</v>
      </c>
      <c r="G151" s="47">
        <f t="shared" si="3"/>
        <v>0</v>
      </c>
      <c r="H151" s="48">
        <v>0.15</v>
      </c>
    </row>
    <row r="152" spans="1:8" ht="30">
      <c r="A152" s="44" t="s">
        <v>208</v>
      </c>
      <c r="B152" s="45" t="s">
        <v>202</v>
      </c>
      <c r="C152" s="45" t="s">
        <v>209</v>
      </c>
      <c r="D152" s="38">
        <v>0</v>
      </c>
      <c r="E152" s="46">
        <v>1</v>
      </c>
      <c r="F152" s="45" t="s">
        <v>23</v>
      </c>
      <c r="G152" s="47">
        <f t="shared" si="3"/>
        <v>0</v>
      </c>
      <c r="H152" s="48">
        <v>0.15</v>
      </c>
    </row>
    <row r="153" spans="1:8" ht="30">
      <c r="A153" s="44" t="s">
        <v>210</v>
      </c>
      <c r="B153" s="45" t="s">
        <v>202</v>
      </c>
      <c r="C153" s="45" t="s">
        <v>211</v>
      </c>
      <c r="D153" s="38">
        <v>0</v>
      </c>
      <c r="E153" s="46">
        <v>1</v>
      </c>
      <c r="F153" s="45" t="s">
        <v>23</v>
      </c>
      <c r="G153" s="47">
        <f t="shared" si="3"/>
        <v>0</v>
      </c>
      <c r="H153" s="48">
        <v>0.15</v>
      </c>
    </row>
    <row r="154" spans="1:8" ht="30">
      <c r="A154" s="44" t="s">
        <v>212</v>
      </c>
      <c r="B154" s="45" t="s">
        <v>202</v>
      </c>
      <c r="C154" s="45" t="s">
        <v>213</v>
      </c>
      <c r="D154" s="38">
        <v>0</v>
      </c>
      <c r="E154" s="46">
        <v>1</v>
      </c>
      <c r="F154" s="45" t="s">
        <v>23</v>
      </c>
      <c r="G154" s="47">
        <f t="shared" si="3"/>
        <v>0</v>
      </c>
      <c r="H154" s="48">
        <v>0.15</v>
      </c>
    </row>
    <row r="155" spans="1:8" ht="19.5">
      <c r="A155" s="44">
        <v>7</v>
      </c>
      <c r="B155" s="45" t="s">
        <v>214</v>
      </c>
      <c r="C155" s="45" t="s">
        <v>215</v>
      </c>
      <c r="D155" s="38">
        <v>0</v>
      </c>
      <c r="E155" s="46">
        <v>1</v>
      </c>
      <c r="F155" s="45" t="s">
        <v>23</v>
      </c>
      <c r="G155" s="47">
        <f t="shared" si="3"/>
        <v>0</v>
      </c>
      <c r="H155" s="48">
        <v>0.15</v>
      </c>
    </row>
    <row r="156" spans="1:8" ht="9.75">
      <c r="A156" s="34"/>
      <c r="B156" s="34"/>
      <c r="C156" s="34"/>
      <c r="H156" s="13"/>
    </row>
    <row r="157" ht="10.5" thickBot="1">
      <c r="A157" s="39" t="s">
        <v>216</v>
      </c>
    </row>
    <row r="158" spans="1:8" ht="12" thickTop="1">
      <c r="A158" s="40"/>
      <c r="B158" s="40"/>
      <c r="C158" s="40"/>
      <c r="D158" s="40"/>
      <c r="E158" s="40"/>
      <c r="F158" s="40"/>
      <c r="G158" s="49">
        <f>SUM(G149:G157)</f>
        <v>0</v>
      </c>
      <c r="H158" s="40"/>
    </row>
    <row r="160" ht="12">
      <c r="A160" s="41" t="s">
        <v>217</v>
      </c>
    </row>
    <row r="161" spans="1:4" ht="12">
      <c r="A161" s="42" t="s">
        <v>270</v>
      </c>
      <c r="D161" s="23">
        <f>G158</f>
        <v>0</v>
      </c>
    </row>
    <row r="163" spans="1:8" ht="15">
      <c r="A163" s="55" t="s">
        <v>218</v>
      </c>
      <c r="B163" s="55"/>
      <c r="C163" s="55"/>
      <c r="D163" s="55"/>
      <c r="E163" s="55"/>
      <c r="F163" s="55"/>
      <c r="G163" s="55"/>
      <c r="H163" s="55"/>
    </row>
    <row r="164" spans="1:8" ht="9.75">
      <c r="A164" s="16" t="s">
        <v>10</v>
      </c>
      <c r="B164" s="43" t="s">
        <v>11</v>
      </c>
      <c r="C164" s="43" t="s">
        <v>12</v>
      </c>
      <c r="D164" s="12" t="s">
        <v>13</v>
      </c>
      <c r="E164" s="16" t="s">
        <v>14</v>
      </c>
      <c r="F164" s="43" t="s">
        <v>15</v>
      </c>
      <c r="G164" s="16" t="s">
        <v>16</v>
      </c>
      <c r="H164" s="16" t="s">
        <v>17</v>
      </c>
    </row>
    <row r="165" spans="1:8" ht="9.75">
      <c r="A165" s="44">
        <v>1</v>
      </c>
      <c r="B165" s="45" t="s">
        <v>219</v>
      </c>
      <c r="C165" s="45" t="s">
        <v>220</v>
      </c>
      <c r="D165" s="38">
        <v>0</v>
      </c>
      <c r="E165" s="46">
        <v>540</v>
      </c>
      <c r="F165" s="45" t="s">
        <v>221</v>
      </c>
      <c r="G165" s="47">
        <f aca="true" t="shared" si="4" ref="G165:G175">D165*E165</f>
        <v>0</v>
      </c>
      <c r="H165" s="48">
        <v>0.15</v>
      </c>
    </row>
    <row r="166" spans="1:8" ht="9.75">
      <c r="A166" s="44">
        <v>2</v>
      </c>
      <c r="B166" s="45" t="s">
        <v>219</v>
      </c>
      <c r="C166" s="45" t="s">
        <v>222</v>
      </c>
      <c r="D166" s="38">
        <v>0</v>
      </c>
      <c r="E166" s="46">
        <v>120</v>
      </c>
      <c r="F166" s="45" t="s">
        <v>221</v>
      </c>
      <c r="G166" s="47">
        <f t="shared" si="4"/>
        <v>0</v>
      </c>
      <c r="H166" s="48">
        <v>0.15</v>
      </c>
    </row>
    <row r="167" spans="1:8" ht="19.5">
      <c r="A167" s="44">
        <v>3</v>
      </c>
      <c r="B167" s="45" t="s">
        <v>219</v>
      </c>
      <c r="C167" s="45" t="s">
        <v>223</v>
      </c>
      <c r="D167" s="38">
        <v>0</v>
      </c>
      <c r="E167" s="46">
        <v>50</v>
      </c>
      <c r="F167" s="45" t="s">
        <v>221</v>
      </c>
      <c r="G167" s="47">
        <f t="shared" si="4"/>
        <v>0</v>
      </c>
      <c r="H167" s="48">
        <v>0.15</v>
      </c>
    </row>
    <row r="168" spans="1:8" ht="9.75">
      <c r="A168" s="44">
        <v>4</v>
      </c>
      <c r="B168" s="45" t="s">
        <v>219</v>
      </c>
      <c r="C168" s="45" t="s">
        <v>224</v>
      </c>
      <c r="D168" s="38">
        <v>0</v>
      </c>
      <c r="E168" s="46">
        <v>60</v>
      </c>
      <c r="F168" s="45" t="s">
        <v>221</v>
      </c>
      <c r="G168" s="47">
        <f t="shared" si="4"/>
        <v>0</v>
      </c>
      <c r="H168" s="48">
        <v>0.15</v>
      </c>
    </row>
    <row r="169" spans="1:8" ht="19.5">
      <c r="A169" s="44">
        <v>5</v>
      </c>
      <c r="B169" s="45" t="s">
        <v>219</v>
      </c>
      <c r="C169" s="45" t="s">
        <v>225</v>
      </c>
      <c r="D169" s="38">
        <v>0</v>
      </c>
      <c r="E169" s="46">
        <v>160</v>
      </c>
      <c r="F169" s="45" t="s">
        <v>221</v>
      </c>
      <c r="G169" s="47">
        <f t="shared" si="4"/>
        <v>0</v>
      </c>
      <c r="H169" s="48">
        <v>0.15</v>
      </c>
    </row>
    <row r="170" spans="1:8" ht="9.75">
      <c r="A170" s="44">
        <v>6</v>
      </c>
      <c r="B170" s="45" t="s">
        <v>219</v>
      </c>
      <c r="C170" s="45" t="s">
        <v>226</v>
      </c>
      <c r="D170" s="38">
        <v>0</v>
      </c>
      <c r="E170" s="46">
        <v>220</v>
      </c>
      <c r="F170" s="45" t="s">
        <v>221</v>
      </c>
      <c r="G170" s="47">
        <f t="shared" si="4"/>
        <v>0</v>
      </c>
      <c r="H170" s="48">
        <v>0.15</v>
      </c>
    </row>
    <row r="171" spans="1:8" ht="9.75">
      <c r="A171" s="44">
        <v>7</v>
      </c>
      <c r="B171" s="45" t="s">
        <v>219</v>
      </c>
      <c r="C171" s="45" t="s">
        <v>227</v>
      </c>
      <c r="D171" s="38">
        <v>0</v>
      </c>
      <c r="E171" s="46">
        <v>54</v>
      </c>
      <c r="F171" s="45" t="s">
        <v>221</v>
      </c>
      <c r="G171" s="47">
        <f t="shared" si="4"/>
        <v>0</v>
      </c>
      <c r="H171" s="48">
        <v>0.15</v>
      </c>
    </row>
    <row r="172" spans="1:8" ht="9.75">
      <c r="A172" s="44">
        <v>8</v>
      </c>
      <c r="B172" s="45" t="s">
        <v>219</v>
      </c>
      <c r="C172" s="45" t="s">
        <v>228</v>
      </c>
      <c r="D172" s="38">
        <v>0</v>
      </c>
      <c r="E172" s="46">
        <v>550</v>
      </c>
      <c r="F172" s="45" t="s">
        <v>221</v>
      </c>
      <c r="G172" s="47">
        <f t="shared" si="4"/>
        <v>0</v>
      </c>
      <c r="H172" s="48">
        <v>0.15</v>
      </c>
    </row>
    <row r="173" spans="1:8" ht="19.5">
      <c r="A173" s="44">
        <v>9</v>
      </c>
      <c r="B173" s="45" t="s">
        <v>219</v>
      </c>
      <c r="C173" s="45" t="s">
        <v>229</v>
      </c>
      <c r="D173" s="38">
        <v>0</v>
      </c>
      <c r="E173" s="46">
        <v>39</v>
      </c>
      <c r="F173" s="45" t="s">
        <v>221</v>
      </c>
      <c r="G173" s="47">
        <f t="shared" si="4"/>
        <v>0</v>
      </c>
      <c r="H173" s="48">
        <v>0.15</v>
      </c>
    </row>
    <row r="174" spans="1:8" ht="19.5">
      <c r="A174" s="44">
        <v>10</v>
      </c>
      <c r="B174" s="45" t="s">
        <v>219</v>
      </c>
      <c r="C174" s="45" t="s">
        <v>230</v>
      </c>
      <c r="D174" s="38">
        <v>0</v>
      </c>
      <c r="E174" s="46">
        <v>80</v>
      </c>
      <c r="F174" s="45" t="s">
        <v>221</v>
      </c>
      <c r="G174" s="47">
        <f t="shared" si="4"/>
        <v>0</v>
      </c>
      <c r="H174" s="48">
        <v>0.15</v>
      </c>
    </row>
    <row r="175" spans="1:8" ht="9.75">
      <c r="A175" s="44">
        <v>11</v>
      </c>
      <c r="B175" s="45" t="s">
        <v>219</v>
      </c>
      <c r="C175" s="45" t="s">
        <v>231</v>
      </c>
      <c r="D175" s="38">
        <v>0</v>
      </c>
      <c r="E175" s="46">
        <v>50</v>
      </c>
      <c r="F175" s="45" t="s">
        <v>221</v>
      </c>
      <c r="G175" s="47">
        <f t="shared" si="4"/>
        <v>0</v>
      </c>
      <c r="H175" s="48">
        <v>0.15</v>
      </c>
    </row>
    <row r="176" ht="9.75">
      <c r="H176" s="13"/>
    </row>
    <row r="177" ht="10.5" thickBot="1">
      <c r="A177" s="39" t="s">
        <v>232</v>
      </c>
    </row>
    <row r="178" spans="1:8" ht="12" thickTop="1">
      <c r="A178" s="40"/>
      <c r="B178" s="40"/>
      <c r="C178" s="40"/>
      <c r="D178" s="40"/>
      <c r="E178" s="40"/>
      <c r="F178" s="40"/>
      <c r="G178" s="49">
        <f>SUM(G165:G177)</f>
        <v>0</v>
      </c>
      <c r="H178" s="40"/>
    </row>
    <row r="180" ht="12">
      <c r="A180" s="41" t="s">
        <v>233</v>
      </c>
    </row>
    <row r="181" spans="1:4" ht="12">
      <c r="A181" s="42" t="s">
        <v>271</v>
      </c>
      <c r="D181" s="23">
        <f>G178</f>
        <v>0</v>
      </c>
    </row>
  </sheetData>
  <sheetProtection/>
  <mergeCells count="4">
    <mergeCell ref="A1:H1"/>
    <mergeCell ref="A81:H81"/>
    <mergeCell ref="A147:H147"/>
    <mergeCell ref="A163:H16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dcterms:created xsi:type="dcterms:W3CDTF">2021-02-17T09:36:32Z</dcterms:created>
  <dcterms:modified xsi:type="dcterms:W3CDTF">2021-03-24T12:19:42Z</dcterms:modified>
  <cp:category/>
  <cp:version/>
  <cp:contentType/>
  <cp:contentStatus/>
</cp:coreProperties>
</file>