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<sst xmlns="http://schemas.openxmlformats.org/spreadsheetml/2006/main" count="149" uniqueCount="108">
  <si>
    <t>Nabídka číslo:</t>
  </si>
  <si>
    <t>N21-0007</t>
  </si>
  <si>
    <t>název:</t>
  </si>
  <si>
    <t>BD-NOVÝ JIČÍN - CETIN SO 03-09 2</t>
  </si>
  <si>
    <t>Investor:</t>
  </si>
  <si>
    <t>Vypracoval:</t>
  </si>
  <si>
    <t>Petr Daněk</t>
  </si>
  <si>
    <t>Dne:</t>
  </si>
  <si>
    <t>25.01.2021</t>
  </si>
  <si>
    <t>VO  ZEMNÍ PRÁCE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</si>
  <si>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</si>
  <si>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</si>
  <si>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</si>
  <si>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</si>
  <si>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</si>
  <si>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</si>
  <si>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</si>
  <si>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</si>
  <si>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460010024</t>
  </si>
  <si>
    <t>vytyč.trati kab.vedení v zastavěném prostoru</t>
  </si>
  <si>
    <t>km</t>
  </si>
  <si>
    <t>460080001</t>
  </si>
  <si>
    <t>betonový základ do rostlé zeminy bez bednění</t>
  </si>
  <si>
    <t>m3</t>
  </si>
  <si>
    <t>460200304</t>
  </si>
  <si>
    <t>kabel.rýha 50cm/šíř. 120cm/hl. zem.tř.4</t>
  </si>
  <si>
    <t>m</t>
  </si>
  <si>
    <t>460300006</t>
  </si>
  <si>
    <t>hutnění zeminy vrstvy 20cm</t>
  </si>
  <si>
    <t>460420022</t>
  </si>
  <si>
    <t>kabel.lože z kop.písku rýha 65cm tl.10cm</t>
  </si>
  <si>
    <t>460490012</t>
  </si>
  <si>
    <t>fólie výstražná z PVC šířky 33cm</t>
  </si>
  <si>
    <t>460510021</t>
  </si>
  <si>
    <t>kabel.prostup z PVC roury světl.do 10.5cm</t>
  </si>
  <si>
    <t>460560304</t>
  </si>
  <si>
    <t>ruč.zához.kab.rýhy 50cm šíř.120cm hl.zem.tř.4</t>
  </si>
  <si>
    <t>460600001</t>
  </si>
  <si>
    <t>odvoz zeminy do 1km</t>
  </si>
  <si>
    <t>460600002</t>
  </si>
  <si>
    <t>Odvoz zeminy za další km</t>
  </si>
  <si>
    <t>460600003</t>
  </si>
  <si>
    <t>Uskladnění zeminy na skládku</t>
  </si>
  <si>
    <t>t</t>
  </si>
  <si>
    <t>460620013</t>
  </si>
  <si>
    <t>provizorní úprava terénu zem.tř.3</t>
  </si>
  <si>
    <t>m2</t>
  </si>
  <si>
    <t>460650014</t>
  </si>
  <si>
    <t>Podkladová vrstva makadam tl.20cm</t>
  </si>
  <si>
    <t>Celkem za ceník:</t>
  </si>
  <si>
    <t xml:space="preserve">                       Základ DPH  Základ 21% Základ 15% Základ 0%</t>
  </si>
  <si>
    <t>Materiály</t>
  </si>
  <si>
    <t>10001000</t>
  </si>
  <si>
    <t>Betonová směs</t>
  </si>
  <si>
    <t>10001006</t>
  </si>
  <si>
    <t>Makadam</t>
  </si>
  <si>
    <t>200207</t>
  </si>
  <si>
    <t>TR.KOPOFLEX 110</t>
  </si>
  <si>
    <t>M</t>
  </si>
  <si>
    <t>TR.KOPOHALF DĚLENÁ CHRÁNIČKA 110</t>
  </si>
  <si>
    <t>90001</t>
  </si>
  <si>
    <t>kopaný písek</t>
  </si>
  <si>
    <t>90006</t>
  </si>
  <si>
    <t>fólie z polyetylenu šíře 330mm</t>
  </si>
  <si>
    <t>Celkem za materiály:</t>
  </si>
  <si>
    <t xml:space="preserve">                Základ DPH Základ 21% Základ 15% Základ 0%</t>
  </si>
  <si>
    <t xml:space="preserve">                           Základ DPH  Základ 21% Základ 15% Základ 0%</t>
  </si>
  <si>
    <t>Práce v HZS</t>
  </si>
  <si>
    <t/>
  </si>
  <si>
    <t>Revize elektro</t>
  </si>
  <si>
    <t>hod.</t>
  </si>
  <si>
    <t>Projekt elektro skutečný stav</t>
  </si>
  <si>
    <t>Geodetické zaměření</t>
  </si>
  <si>
    <t>Vytyčení stávajících sítí</t>
  </si>
  <si>
    <t>Celkem za práci v HZS:</t>
  </si>
  <si>
    <t xml:space="preserve">                             Základ DPH  Základ 21%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</si>
  <si>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</si>
  <si>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</si>
  <si>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</si>
  <si>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</si>
  <si>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</si>
  <si>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</si>
  <si>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</si>
  <si>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VO  ZEMNÍ PRÁCE (MONTÁŽ)</t>
  </si>
  <si>
    <t>VO  ZEMNÍ PRÁCE (MAT.NOSNÝ)</t>
  </si>
  <si>
    <t xml:space="preserve">  Podružný materiál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</si>
  <si>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</si>
  <si>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</si>
  <si>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</si>
  <si>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</si>
  <si>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</si>
  <si>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</si>
  <si>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</si>
  <si>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</si>
  <si>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</si>
  <si>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</si>
  <si>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</si>
  <si>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</si>
  <si>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</si>
  <si>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</si>
  <si>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</si>
  <si>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</si>
  <si>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</si>
  <si>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</si>
  <si>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>Cena za ceník celkem:</t>
  </si>
  <si>
    <t xml:space="preserve">Prořez (5,00%): </t>
  </si>
  <si>
    <t xml:space="preserve">Cena za materiály celkem: </t>
  </si>
  <si>
    <t>Cena za práci v HZS celkem: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</si>
</sst>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40" sqref="I40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80</v>
      </c>
      <c r="B1" s="54"/>
      <c r="C1" s="54"/>
      <c r="D1" s="54"/>
      <c r="E1" s="54"/>
    </row>
    <row r="3" spans="1:5" ht="9.75">
      <c r="A3" s="16" t="s">
        <v>76</v>
      </c>
      <c r="B3" s="17" t="s">
        <v>12</v>
      </c>
      <c r="C3" s="16" t="s">
        <v>77</v>
      </c>
      <c r="D3" s="16" t="s">
        <v>78</v>
      </c>
      <c r="E3" s="16" t="s">
        <v>79</v>
      </c>
    </row>
    <row r="4" spans="1:5" ht="10.5">
      <c r="A4" s="18" t="s">
        <v>81</v>
      </c>
      <c r="B4" s="19" t="s">
        <v>82</v>
      </c>
      <c r="C4" s="20"/>
      <c r="D4" s="20"/>
      <c r="E4" s="20"/>
    </row>
    <row r="5" spans="1:5" ht="9.75">
      <c r="A5" s="21">
        <v>1</v>
      </c>
      <c r="B5" s="22" t="s">
        <v>83</v>
      </c>
      <c r="C5" s="23">
        <f>Položky!D22</f>
        <v>0</v>
      </c>
      <c r="D5" s="23">
        <f>C5</f>
        <v>0</v>
      </c>
      <c r="E5" s="24"/>
    </row>
    <row r="6" spans="1:5" ht="9.75">
      <c r="A6" s="21">
        <v>2</v>
      </c>
      <c r="B6" s="22" t="s">
        <v>84</v>
      </c>
      <c r="C6" s="23">
        <f>Položky!D40</f>
        <v>0</v>
      </c>
      <c r="D6" s="23">
        <f>C6</f>
        <v>0</v>
      </c>
      <c r="E6" s="24"/>
    </row>
    <row r="7" spans="1:5" ht="9.75">
      <c r="A7" s="21">
        <v>3</v>
      </c>
      <c r="B7" s="22" t="s">
        <v>85</v>
      </c>
      <c r="C7" s="25">
        <v>0</v>
      </c>
      <c r="D7" s="23">
        <f>C7</f>
        <v>0</v>
      </c>
      <c r="E7" s="24"/>
    </row>
    <row r="8" spans="1:5" ht="10.5">
      <c r="A8" s="26"/>
      <c r="B8" s="27" t="s">
        <v>86</v>
      </c>
      <c r="C8" s="28">
        <f>SUM(C5:C7)</f>
        <v>0</v>
      </c>
      <c r="D8" s="28">
        <f>SUM(D5:D7)</f>
        <v>0</v>
      </c>
      <c r="E8" s="29"/>
    </row>
    <row r="9" spans="1:5" ht="9.75">
      <c r="A9" s="21"/>
      <c r="B9" s="22"/>
      <c r="C9" s="24"/>
      <c r="D9" s="24"/>
      <c r="E9" s="24"/>
    </row>
    <row r="10" spans="1:5" ht="10.5">
      <c r="A10" s="18" t="s">
        <v>87</v>
      </c>
      <c r="B10" s="19" t="s">
        <v>88</v>
      </c>
      <c r="C10" s="20"/>
      <c r="D10" s="20"/>
      <c r="E10" s="20"/>
    </row>
    <row r="11" spans="1:5" ht="9.75">
      <c r="A11" s="21">
        <v>4</v>
      </c>
      <c r="B11" s="22" t="s">
        <v>89</v>
      </c>
      <c r="C11" s="23">
        <f>Položky!D53</f>
        <v>0</v>
      </c>
      <c r="D11" s="23">
        <f>C11</f>
        <v>0</v>
      </c>
      <c r="E11" s="24"/>
    </row>
    <row r="12" spans="1:5" ht="10.5">
      <c r="A12" s="26"/>
      <c r="B12" s="27" t="s">
        <v>90</v>
      </c>
      <c r="C12" s="28">
        <f>SUM(C11)</f>
        <v>0</v>
      </c>
      <c r="D12" s="28">
        <f>SUM(D11)</f>
        <v>0</v>
      </c>
      <c r="E12" s="29"/>
    </row>
    <row r="13" spans="1:5" ht="9.75">
      <c r="A13" s="21"/>
      <c r="B13" s="22"/>
      <c r="C13" s="24"/>
      <c r="D13" s="24"/>
      <c r="E13" s="24"/>
    </row>
    <row r="14" spans="1:5" ht="10.5">
      <c r="A14" s="18" t="s">
        <v>91</v>
      </c>
      <c r="B14" s="19" t="s">
        <v>92</v>
      </c>
      <c r="C14" s="20"/>
      <c r="D14" s="20"/>
      <c r="E14" s="20"/>
    </row>
    <row r="15" spans="1:5" ht="10.5">
      <c r="A15" s="26"/>
      <c r="B15" s="27" t="s">
        <v>93</v>
      </c>
      <c r="C15" s="29"/>
      <c r="D15" s="29"/>
      <c r="E15" s="29"/>
    </row>
    <row r="16" spans="1:5" ht="9.75">
      <c r="A16" s="21"/>
      <c r="B16" s="22"/>
      <c r="C16" s="24"/>
      <c r="D16" s="24"/>
      <c r="E16" s="24"/>
    </row>
    <row r="17" spans="1:5" ht="10.5">
      <c r="A17" s="18" t="s">
        <v>94</v>
      </c>
      <c r="B17" s="19" t="s">
        <v>95</v>
      </c>
      <c r="C17" s="20"/>
      <c r="D17" s="20"/>
      <c r="E17" s="20"/>
    </row>
    <row r="18" spans="1:5" ht="9.75">
      <c r="A18" s="21">
        <v>5</v>
      </c>
      <c r="B18" s="22" t="s">
        <v>96</v>
      </c>
      <c r="C18" s="25">
        <v>0</v>
      </c>
      <c r="D18" s="23">
        <f>C18</f>
        <v>0</v>
      </c>
      <c r="E18" s="24"/>
    </row>
    <row r="19" spans="1:5" ht="10.5">
      <c r="A19" s="26"/>
      <c r="B19" s="27" t="s">
        <v>97</v>
      </c>
      <c r="C19" s="28">
        <f>SUM(C18)</f>
        <v>0</v>
      </c>
      <c r="D19" s="28">
        <f>SUM(D18)</f>
        <v>0</v>
      </c>
      <c r="E19" s="29"/>
    </row>
    <row r="20" spans="1:5" ht="10.5" thickBot="1">
      <c r="A20" s="21"/>
      <c r="B20" s="22"/>
      <c r="C20" s="24"/>
      <c r="D20" s="24"/>
      <c r="E20" s="24"/>
    </row>
    <row r="21" spans="1:5" ht="10.5" thickTop="1">
      <c r="A21" s="30"/>
      <c r="B21" s="31" t="s">
        <v>98</v>
      </c>
      <c r="C21" s="32">
        <f>C19+C12+C8</f>
        <v>0</v>
      </c>
      <c r="D21" s="32">
        <f>D19+D12+D8</f>
        <v>0</v>
      </c>
      <c r="E21" s="33">
        <v>0</v>
      </c>
    </row>
    <row r="22" spans="1:5" ht="9.75">
      <c r="A22" s="34"/>
      <c r="B22" s="34"/>
      <c r="C22" s="34"/>
      <c r="D22" s="34"/>
      <c r="E22" s="34"/>
    </row>
    <row r="23" spans="1:5" ht="9.75">
      <c r="A23" s="34"/>
      <c r="B23" s="34"/>
      <c r="C23" s="34"/>
      <c r="D23" s="34"/>
      <c r="E23" s="34"/>
    </row>
    <row r="24" spans="1:5" ht="12">
      <c r="A24" s="34"/>
      <c r="B24" s="35"/>
      <c r="C24" s="34"/>
      <c r="D24" s="36" t="s">
        <v>78</v>
      </c>
      <c r="E24" s="34"/>
    </row>
    <row r="25" spans="1:5" ht="12">
      <c r="A25" s="34"/>
      <c r="B25" s="35" t="s">
        <v>99</v>
      </c>
      <c r="C25" s="34"/>
      <c r="D25" s="37">
        <f>C21</f>
        <v>0</v>
      </c>
      <c r="E25" s="34"/>
    </row>
    <row r="26" spans="1:5" ht="12">
      <c r="A26" s="34"/>
      <c r="B26" s="35" t="s">
        <v>100</v>
      </c>
      <c r="C26" s="34"/>
      <c r="D26" s="37">
        <f>D25*0.21</f>
        <v>0</v>
      </c>
      <c r="E26" s="34"/>
    </row>
    <row r="27" spans="1:5" ht="12">
      <c r="A27" s="34"/>
      <c r="B27" s="35" t="s">
        <v>101</v>
      </c>
      <c r="C27" s="34"/>
      <c r="D27" s="37">
        <f>SUM(D25:D26)</f>
        <v>0</v>
      </c>
      <c r="E27" s="34"/>
    </row>
    <row r="30" spans="1:2" ht="9.75">
      <c r="A30" s="14"/>
      <c r="B30" s="11" t="s">
        <v>102</v>
      </c>
    </row>
    <row r="31" spans="1:2" ht="9.75">
      <c r="A31" s="15"/>
      <c r="B31" s="11" t="s">
        <v>103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J28" sqref="J28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19.5">
      <c r="A3" s="44">
        <v>1</v>
      </c>
      <c r="B3" s="45" t="s">
        <v>18</v>
      </c>
      <c r="C3" s="45" t="s">
        <v>19</v>
      </c>
      <c r="D3" s="38">
        <v>0</v>
      </c>
      <c r="E3" s="46">
        <v>0.09</v>
      </c>
      <c r="F3" s="45" t="s">
        <v>20</v>
      </c>
      <c r="G3" s="47">
        <f>D3*E3</f>
        <v>0</v>
      </c>
      <c r="H3" s="48">
        <v>0.21</v>
      </c>
    </row>
    <row r="4" spans="1:8" ht="30">
      <c r="A4" s="44">
        <v>2</v>
      </c>
      <c r="B4" s="45" t="s">
        <v>21</v>
      </c>
      <c r="C4" s="45" t="s">
        <v>22</v>
      </c>
      <c r="D4" s="38">
        <v>0</v>
      </c>
      <c r="E4" s="46">
        <v>2</v>
      </c>
      <c r="F4" s="45" t="s">
        <v>23</v>
      </c>
      <c r="G4" s="47">
        <f aca="true" t="shared" si="0" ref="G4:G16">D4*E4</f>
        <v>0</v>
      </c>
      <c r="H4" s="48">
        <v>0.21</v>
      </c>
    </row>
    <row r="5" spans="1:8" ht="19.5">
      <c r="A5" s="44">
        <v>3</v>
      </c>
      <c r="B5" s="45" t="s">
        <v>24</v>
      </c>
      <c r="C5" s="45" t="s">
        <v>25</v>
      </c>
      <c r="D5" s="38">
        <v>0</v>
      </c>
      <c r="E5" s="46">
        <v>90</v>
      </c>
      <c r="F5" s="45" t="s">
        <v>26</v>
      </c>
      <c r="G5" s="47">
        <f t="shared" si="0"/>
        <v>0</v>
      </c>
      <c r="H5" s="48">
        <v>0.21</v>
      </c>
    </row>
    <row r="6" spans="1:8" ht="19.5">
      <c r="A6" s="44">
        <v>4</v>
      </c>
      <c r="B6" s="45" t="s">
        <v>27</v>
      </c>
      <c r="C6" s="45" t="s">
        <v>28</v>
      </c>
      <c r="D6" s="38">
        <v>0</v>
      </c>
      <c r="E6" s="46">
        <v>45</v>
      </c>
      <c r="F6" s="45" t="s">
        <v>23</v>
      </c>
      <c r="G6" s="47">
        <f t="shared" si="0"/>
        <v>0</v>
      </c>
      <c r="H6" s="48">
        <v>0.21</v>
      </c>
    </row>
    <row r="7" spans="1:8" ht="19.5">
      <c r="A7" s="44">
        <v>5</v>
      </c>
      <c r="B7" s="45" t="s">
        <v>29</v>
      </c>
      <c r="C7" s="45" t="s">
        <v>30</v>
      </c>
      <c r="D7" s="38">
        <v>0</v>
      </c>
      <c r="E7" s="46">
        <v>90</v>
      </c>
      <c r="F7" s="45" t="s">
        <v>26</v>
      </c>
      <c r="G7" s="47">
        <f t="shared" si="0"/>
        <v>0</v>
      </c>
      <c r="H7" s="48">
        <v>0.21</v>
      </c>
    </row>
    <row r="8" spans="1:8" ht="19.5">
      <c r="A8" s="44">
        <v>6</v>
      </c>
      <c r="B8" s="45" t="s">
        <v>31</v>
      </c>
      <c r="C8" s="45" t="s">
        <v>32</v>
      </c>
      <c r="D8" s="38">
        <v>0</v>
      </c>
      <c r="E8" s="46">
        <v>90</v>
      </c>
      <c r="F8" s="45" t="s">
        <v>26</v>
      </c>
      <c r="G8" s="47">
        <f t="shared" si="0"/>
        <v>0</v>
      </c>
      <c r="H8" s="48">
        <v>0.21</v>
      </c>
    </row>
    <row r="9" spans="1:8" ht="19.5">
      <c r="A9" s="44">
        <v>7</v>
      </c>
      <c r="B9" s="45" t="s">
        <v>33</v>
      </c>
      <c r="C9" s="45" t="s">
        <v>34</v>
      </c>
      <c r="D9" s="38">
        <v>0</v>
      </c>
      <c r="E9" s="46">
        <v>90</v>
      </c>
      <c r="F9" s="45" t="s">
        <v>26</v>
      </c>
      <c r="G9" s="47">
        <f t="shared" si="0"/>
        <v>0</v>
      </c>
      <c r="H9" s="48">
        <v>0.21</v>
      </c>
    </row>
    <row r="10" spans="1:8" ht="19.5">
      <c r="A10" s="44">
        <v>8</v>
      </c>
      <c r="B10" s="45" t="s">
        <v>33</v>
      </c>
      <c r="C10" s="45" t="s">
        <v>34</v>
      </c>
      <c r="D10" s="38">
        <v>0</v>
      </c>
      <c r="E10" s="46">
        <v>90</v>
      </c>
      <c r="F10" s="45" t="s">
        <v>26</v>
      </c>
      <c r="G10" s="47">
        <f t="shared" si="0"/>
        <v>0</v>
      </c>
      <c r="H10" s="48">
        <v>0.21</v>
      </c>
    </row>
    <row r="11" spans="1:8" ht="19.5">
      <c r="A11" s="44">
        <v>9</v>
      </c>
      <c r="B11" s="45" t="s">
        <v>35</v>
      </c>
      <c r="C11" s="45" t="s">
        <v>36</v>
      </c>
      <c r="D11" s="38">
        <v>0</v>
      </c>
      <c r="E11" s="46">
        <v>90</v>
      </c>
      <c r="F11" s="45" t="s">
        <v>26</v>
      </c>
      <c r="G11" s="47">
        <f t="shared" si="0"/>
        <v>0</v>
      </c>
      <c r="H11" s="48">
        <v>0.21</v>
      </c>
    </row>
    <row r="12" spans="1:8" ht="9.75">
      <c r="A12" s="44">
        <v>10</v>
      </c>
      <c r="B12" s="45" t="s">
        <v>37</v>
      </c>
      <c r="C12" s="45" t="s">
        <v>38</v>
      </c>
      <c r="D12" s="38">
        <v>0</v>
      </c>
      <c r="E12" s="46">
        <v>9</v>
      </c>
      <c r="F12" s="45" t="s">
        <v>23</v>
      </c>
      <c r="G12" s="47">
        <f t="shared" si="0"/>
        <v>0</v>
      </c>
      <c r="H12" s="48">
        <v>0.21</v>
      </c>
    </row>
    <row r="13" spans="1:8" ht="19.5">
      <c r="A13" s="44">
        <v>11</v>
      </c>
      <c r="B13" s="45" t="s">
        <v>39</v>
      </c>
      <c r="C13" s="45" t="s">
        <v>40</v>
      </c>
      <c r="D13" s="38">
        <v>0</v>
      </c>
      <c r="E13" s="46">
        <v>90</v>
      </c>
      <c r="F13" s="45" t="s">
        <v>23</v>
      </c>
      <c r="G13" s="47">
        <f t="shared" si="0"/>
        <v>0</v>
      </c>
      <c r="H13" s="48">
        <v>0.21</v>
      </c>
    </row>
    <row r="14" spans="1:8" ht="19.5">
      <c r="A14" s="44">
        <v>12</v>
      </c>
      <c r="B14" s="45" t="s">
        <v>41</v>
      </c>
      <c r="C14" s="45" t="s">
        <v>42</v>
      </c>
      <c r="D14" s="38">
        <v>0</v>
      </c>
      <c r="E14" s="46">
        <v>16</v>
      </c>
      <c r="F14" s="45" t="s">
        <v>43</v>
      </c>
      <c r="G14" s="47">
        <f t="shared" si="0"/>
        <v>0</v>
      </c>
      <c r="H14" s="48">
        <v>0.21</v>
      </c>
    </row>
    <row r="15" spans="1:8" ht="19.5">
      <c r="A15" s="44">
        <v>13</v>
      </c>
      <c r="B15" s="45" t="s">
        <v>44</v>
      </c>
      <c r="C15" s="45" t="s">
        <v>45</v>
      </c>
      <c r="D15" s="38">
        <v>0</v>
      </c>
      <c r="E15" s="46">
        <v>90</v>
      </c>
      <c r="F15" s="45" t="s">
        <v>46</v>
      </c>
      <c r="G15" s="47">
        <f t="shared" si="0"/>
        <v>0</v>
      </c>
      <c r="H15" s="48">
        <v>0.21</v>
      </c>
    </row>
    <row r="16" spans="1:8" ht="19.5">
      <c r="A16" s="44">
        <v>14</v>
      </c>
      <c r="B16" s="45" t="s">
        <v>47</v>
      </c>
      <c r="C16" s="45" t="s">
        <v>48</v>
      </c>
      <c r="D16" s="38">
        <v>0</v>
      </c>
      <c r="E16" s="46">
        <v>45</v>
      </c>
      <c r="F16" s="45" t="s">
        <v>46</v>
      </c>
      <c r="G16" s="47">
        <f t="shared" si="0"/>
        <v>0</v>
      </c>
      <c r="H16" s="48">
        <v>0.21</v>
      </c>
    </row>
    <row r="17" ht="9.75">
      <c r="H17" s="13"/>
    </row>
    <row r="18" ht="10.5" thickBot="1">
      <c r="A18" s="39" t="s">
        <v>49</v>
      </c>
    </row>
    <row r="19" spans="1:8" ht="12" thickTop="1">
      <c r="A19" s="40"/>
      <c r="B19" s="40"/>
      <c r="C19" s="40"/>
      <c r="D19" s="40"/>
      <c r="E19" s="40"/>
      <c r="F19" s="40"/>
      <c r="G19" s="49">
        <f>SUM(G3:G18)</f>
        <v>0</v>
      </c>
      <c r="H19" s="40"/>
    </row>
    <row r="21" ht="12">
      <c r="A21" s="41" t="s">
        <v>50</v>
      </c>
    </row>
    <row r="22" spans="1:4" ht="12">
      <c r="A22" s="42" t="s">
        <v>104</v>
      </c>
      <c r="D22" s="23">
        <f>G19</f>
        <v>0</v>
      </c>
    </row>
    <row r="24" spans="1:8" ht="15">
      <c r="A24" s="55" t="s">
        <v>51</v>
      </c>
      <c r="B24" s="55"/>
      <c r="C24" s="55"/>
      <c r="D24" s="55"/>
      <c r="E24" s="55"/>
      <c r="F24" s="55"/>
      <c r="G24" s="55"/>
      <c r="H24" s="55"/>
    </row>
    <row r="25" spans="1:8" ht="9.75">
      <c r="A25" s="16" t="s">
        <v>10</v>
      </c>
      <c r="B25" s="43" t="s">
        <v>11</v>
      </c>
      <c r="C25" s="43" t="s">
        <v>12</v>
      </c>
      <c r="D25" s="12" t="s">
        <v>13</v>
      </c>
      <c r="E25" s="16" t="s">
        <v>14</v>
      </c>
      <c r="F25" s="43" t="s">
        <v>15</v>
      </c>
      <c r="G25" s="16" t="s">
        <v>16</v>
      </c>
      <c r="H25" s="16" t="s">
        <v>17</v>
      </c>
    </row>
    <row r="26" spans="1:8" ht="9.75">
      <c r="A26" s="44">
        <v>1</v>
      </c>
      <c r="B26" s="45" t="s">
        <v>52</v>
      </c>
      <c r="C26" s="45" t="s">
        <v>53</v>
      </c>
      <c r="D26" s="38">
        <v>0</v>
      </c>
      <c r="E26" s="46">
        <v>2</v>
      </c>
      <c r="F26" s="45" t="s">
        <v>23</v>
      </c>
      <c r="G26" s="47">
        <f aca="true" t="shared" si="1" ref="G26:G31">D26*E26</f>
        <v>0</v>
      </c>
      <c r="H26" s="48">
        <v>0.21</v>
      </c>
    </row>
    <row r="27" spans="1:8" ht="9.75">
      <c r="A27" s="44">
        <v>2</v>
      </c>
      <c r="B27" s="45" t="s">
        <v>54</v>
      </c>
      <c r="C27" s="45" t="s">
        <v>55</v>
      </c>
      <c r="D27" s="38">
        <v>0</v>
      </c>
      <c r="E27" s="46">
        <v>15</v>
      </c>
      <c r="F27" s="45" t="s">
        <v>43</v>
      </c>
      <c r="G27" s="47">
        <f t="shared" si="1"/>
        <v>0</v>
      </c>
      <c r="H27" s="48">
        <v>0.21</v>
      </c>
    </row>
    <row r="28" spans="1:8" ht="9.75">
      <c r="A28" s="44">
        <v>3</v>
      </c>
      <c r="B28" s="45" t="s">
        <v>56</v>
      </c>
      <c r="C28" s="45" t="s">
        <v>57</v>
      </c>
      <c r="D28" s="38">
        <v>0</v>
      </c>
      <c r="E28" s="46">
        <v>90</v>
      </c>
      <c r="F28" s="45" t="s">
        <v>58</v>
      </c>
      <c r="G28" s="47">
        <f t="shared" si="1"/>
        <v>0</v>
      </c>
      <c r="H28" s="48">
        <v>0.21</v>
      </c>
    </row>
    <row r="29" spans="1:8" ht="30">
      <c r="A29" s="44">
        <v>4</v>
      </c>
      <c r="B29" s="45" t="s">
        <v>56</v>
      </c>
      <c r="C29" s="45" t="s">
        <v>59</v>
      </c>
      <c r="D29" s="38">
        <v>0</v>
      </c>
      <c r="E29" s="46">
        <v>90</v>
      </c>
      <c r="F29" s="45" t="s">
        <v>58</v>
      </c>
      <c r="G29" s="47">
        <f t="shared" si="1"/>
        <v>0</v>
      </c>
      <c r="H29" s="48">
        <v>0.21</v>
      </c>
    </row>
    <row r="30" spans="1:8" ht="9.75">
      <c r="A30" s="44">
        <v>5</v>
      </c>
      <c r="B30" s="45" t="s">
        <v>60</v>
      </c>
      <c r="C30" s="45" t="s">
        <v>61</v>
      </c>
      <c r="D30" s="38">
        <v>0</v>
      </c>
      <c r="E30" s="46">
        <v>5</v>
      </c>
      <c r="F30" s="45" t="s">
        <v>23</v>
      </c>
      <c r="G30" s="47">
        <f t="shared" si="1"/>
        <v>0</v>
      </c>
      <c r="H30" s="48">
        <v>0.21</v>
      </c>
    </row>
    <row r="31" spans="1:8" ht="19.5">
      <c r="A31" s="44">
        <v>6</v>
      </c>
      <c r="B31" s="45" t="s">
        <v>62</v>
      </c>
      <c r="C31" s="45" t="s">
        <v>63</v>
      </c>
      <c r="D31" s="38">
        <v>0</v>
      </c>
      <c r="E31" s="46">
        <v>90</v>
      </c>
      <c r="F31" s="45" t="s">
        <v>26</v>
      </c>
      <c r="G31" s="47">
        <f t="shared" si="1"/>
        <v>0</v>
      </c>
      <c r="H31" s="48">
        <v>0.21</v>
      </c>
    </row>
    <row r="32" ht="9.75">
      <c r="H32" s="13"/>
    </row>
    <row r="33" ht="10.5" thickBot="1">
      <c r="A33" s="39" t="s">
        <v>64</v>
      </c>
    </row>
    <row r="34" spans="1:8" ht="12" thickTop="1">
      <c r="A34" s="40"/>
      <c r="B34" s="40"/>
      <c r="C34" s="40"/>
      <c r="D34" s="40"/>
      <c r="E34" s="40"/>
      <c r="F34" s="40"/>
      <c r="G34" s="49">
        <f>SUM(G26:G33)</f>
        <v>0</v>
      </c>
      <c r="H34" s="40"/>
    </row>
    <row r="36" ht="12">
      <c r="A36" s="41" t="s">
        <v>65</v>
      </c>
    </row>
    <row r="37" spans="1:4" ht="12">
      <c r="A37" s="42" t="s">
        <v>105</v>
      </c>
      <c r="D37" s="50">
        <v>0</v>
      </c>
    </row>
    <row r="39" ht="12">
      <c r="A39" s="41" t="s">
        <v>66</v>
      </c>
    </row>
    <row r="40" spans="1:4" ht="12">
      <c r="A40" s="42" t="s">
        <v>106</v>
      </c>
      <c r="D40" s="23">
        <f>D37+G34</f>
        <v>0</v>
      </c>
    </row>
    <row r="42" spans="1:8" ht="15">
      <c r="A42" s="55" t="s">
        <v>67</v>
      </c>
      <c r="B42" s="55"/>
      <c r="C42" s="55"/>
      <c r="D42" s="55"/>
      <c r="E42" s="55"/>
      <c r="F42" s="55"/>
      <c r="G42" s="55"/>
      <c r="H42" s="55"/>
    </row>
    <row r="43" spans="1:8" ht="9.75">
      <c r="A43" s="16" t="s">
        <v>10</v>
      </c>
      <c r="B43" s="43" t="s">
        <v>11</v>
      </c>
      <c r="C43" s="43" t="s">
        <v>12</v>
      </c>
      <c r="D43" s="12" t="s">
        <v>13</v>
      </c>
      <c r="E43" s="16" t="s">
        <v>14</v>
      </c>
      <c r="F43" s="43" t="s">
        <v>15</v>
      </c>
      <c r="G43" s="16" t="s">
        <v>16</v>
      </c>
      <c r="H43" s="16" t="s">
        <v>17</v>
      </c>
    </row>
    <row r="44" spans="1:8" ht="9.75">
      <c r="A44" s="44">
        <v>1</v>
      </c>
      <c r="B44" s="45" t="s">
        <v>68</v>
      </c>
      <c r="C44" s="45" t="s">
        <v>69</v>
      </c>
      <c r="D44" s="38">
        <v>0</v>
      </c>
      <c r="E44" s="46">
        <v>6</v>
      </c>
      <c r="F44" s="45" t="s">
        <v>70</v>
      </c>
      <c r="G44" s="47">
        <f>D44*E44</f>
        <v>0</v>
      </c>
      <c r="H44" s="48">
        <v>0.21</v>
      </c>
    </row>
    <row r="45" spans="1:8" ht="19.5">
      <c r="A45" s="44">
        <v>2</v>
      </c>
      <c r="B45" s="45" t="s">
        <v>68</v>
      </c>
      <c r="C45" s="45" t="s">
        <v>71</v>
      </c>
      <c r="D45" s="38">
        <v>0</v>
      </c>
      <c r="E45" s="46">
        <v>1</v>
      </c>
      <c r="F45" s="45" t="s">
        <v>70</v>
      </c>
      <c r="G45" s="47">
        <f>D45*E45</f>
        <v>0</v>
      </c>
      <c r="H45" s="48">
        <v>0.21</v>
      </c>
    </row>
    <row r="46" spans="1:8" ht="9.75">
      <c r="A46" s="44">
        <v>3</v>
      </c>
      <c r="B46" s="45" t="s">
        <v>68</v>
      </c>
      <c r="C46" s="45" t="s">
        <v>72</v>
      </c>
      <c r="D46" s="38">
        <v>0</v>
      </c>
      <c r="E46" s="46">
        <v>1</v>
      </c>
      <c r="F46" s="45" t="s">
        <v>70</v>
      </c>
      <c r="G46" s="47">
        <f>D46*E46</f>
        <v>0</v>
      </c>
      <c r="H46" s="48">
        <v>0.21</v>
      </c>
    </row>
    <row r="47" spans="1:8" ht="9.75">
      <c r="A47" s="44">
        <v>4</v>
      </c>
      <c r="B47" s="45" t="s">
        <v>68</v>
      </c>
      <c r="C47" s="45" t="s">
        <v>73</v>
      </c>
      <c r="D47" s="38">
        <v>0</v>
      </c>
      <c r="E47" s="46">
        <v>16</v>
      </c>
      <c r="F47" s="45" t="s">
        <v>70</v>
      </c>
      <c r="G47" s="47">
        <f>D47*E47</f>
        <v>0</v>
      </c>
      <c r="H47" s="48">
        <v>0.21</v>
      </c>
    </row>
    <row r="48" ht="9.75">
      <c r="H48" s="13"/>
    </row>
    <row r="49" ht="10.5" thickBot="1">
      <c r="A49" s="39" t="s">
        <v>74</v>
      </c>
    </row>
    <row r="50" spans="1:8" ht="12" thickTop="1">
      <c r="A50" s="40"/>
      <c r="B50" s="40"/>
      <c r="C50" s="40"/>
      <c r="D50" s="40"/>
      <c r="E50" s="40"/>
      <c r="F50" s="40"/>
      <c r="G50" s="49">
        <f>SUM(G44:G49)</f>
        <v>0</v>
      </c>
      <c r="H50" s="40"/>
    </row>
    <row r="52" ht="12">
      <c r="A52" s="41" t="s">
        <v>75</v>
      </c>
    </row>
    <row r="53" spans="1:4" ht="12">
      <c r="A53" s="42" t="s">
        <v>107</v>
      </c>
      <c r="D53" s="23">
        <f>G50</f>
        <v>0</v>
      </c>
    </row>
  </sheetData>
  <sheetProtection/>
  <mergeCells count="3">
    <mergeCell ref="A1:H1"/>
    <mergeCell ref="A24:H24"/>
    <mergeCell ref="A42:H4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2021-01-25T08:33:31Z</dcterms:created>
  <dcterms:modified xsi:type="dcterms:W3CDTF">2021-03-24T12:20:23Z</dcterms:modified>
  <cp:category/>
  <cp:version/>
  <cp:contentType/>
  <cp:contentStatus/>
</cp:coreProperties>
</file>