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heckCompatibility="1"/>
  <mc:AlternateContent xmlns:mc="http://schemas.openxmlformats.org/markup-compatibility/2006">
    <mc:Choice Requires="x15">
      <x15ac:absPath xmlns:x15ac="http://schemas.microsoft.com/office/spreadsheetml/2010/11/ac" url="/Users/jirikovacik/Disk Google/uhelne_regiony/13166_NJ_66/13166_VZ/02_IT/"/>
    </mc:Choice>
  </mc:AlternateContent>
  <xr:revisionPtr revIDLastSave="0" documentId="13_ncr:1_{6D81396B-7EBE-CB40-927A-9B53CE4436C3}" xr6:coauthVersionLast="46" xr6:coauthVersionMax="46" xr10:uidLastSave="{00000000-0000-0000-0000-000000000000}"/>
  <bookViews>
    <workbookView showHorizontalScroll="0" showVerticalScroll="0" xWindow="-33160" yWindow="1260" windowWidth="38400" windowHeight="20000" activeTab="2" xr2:uid="{00000000-000D-0000-FFFF-FFFF00000000}"/>
  </bookViews>
  <sheets>
    <sheet name="0_REKAPITULACE" sheetId="11" r:id="rId1"/>
    <sheet name="1_Konektivita" sheetId="10" r:id="rId2"/>
    <sheet name="2_ICT_vybaveni" sheetId="9" r:id="rId3"/>
    <sheet name="3_SDK_pricka" sheetId="13" r:id="rId4"/>
  </sheets>
  <definedNames>
    <definedName name="_xlnm.Print_Area" localSheetId="0">'0_REKAPITULACE'!$B$2:$K$19</definedName>
  </definedNames>
  <calcPr calcId="191029"/>
</workbook>
</file>

<file path=xl/calcChain.xml><?xml version="1.0" encoding="utf-8"?>
<calcChain xmlns="http://schemas.openxmlformats.org/spreadsheetml/2006/main">
  <c r="G5" i="13" l="1"/>
  <c r="G6" i="13"/>
  <c r="G7" i="13"/>
  <c r="G8" i="13"/>
  <c r="G9" i="13"/>
  <c r="G10" i="13"/>
  <c r="G11" i="13"/>
  <c r="G13" i="13"/>
  <c r="G14" i="13"/>
  <c r="G15" i="13"/>
  <c r="G16" i="13"/>
  <c r="G17" i="13"/>
  <c r="G18" i="13"/>
  <c r="G19" i="13"/>
  <c r="G20" i="13"/>
  <c r="G21" i="13"/>
  <c r="G23" i="13"/>
  <c r="G24" i="13"/>
  <c r="G25" i="13"/>
  <c r="G26" i="13"/>
  <c r="G27" i="13"/>
  <c r="G28" i="13"/>
  <c r="G29" i="13"/>
  <c r="G22" i="13" l="1"/>
  <c r="G4" i="13"/>
  <c r="G12" i="13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G31" i="13" l="1"/>
  <c r="E30" i="10" s="1"/>
  <c r="F30" i="10" s="1"/>
  <c r="F32" i="10" s="1"/>
  <c r="F10" i="9" l="1"/>
  <c r="F4" i="10" l="1"/>
  <c r="H14" i="11" l="1"/>
  <c r="F7" i="9"/>
  <c r="F9" i="9"/>
  <c r="F8" i="9"/>
  <c r="F6" i="9"/>
  <c r="F5" i="9"/>
  <c r="F4" i="9"/>
  <c r="F12" i="9" l="1"/>
  <c r="H15" i="11" s="1"/>
  <c r="H16" i="11" l="1"/>
  <c r="H17" i="11" s="1"/>
  <c r="H18" i="11" s="1"/>
</calcChain>
</file>

<file path=xl/sharedStrings.xml><?xml version="1.0" encoding="utf-8"?>
<sst xmlns="http://schemas.openxmlformats.org/spreadsheetml/2006/main" count="219" uniqueCount="131">
  <si>
    <t>poř.č.</t>
  </si>
  <si>
    <t>ks</t>
  </si>
  <si>
    <t>Celkem bez DPH</t>
  </si>
  <si>
    <t>Typ</t>
  </si>
  <si>
    <t>soubor</t>
  </si>
  <si>
    <t>NAS</t>
  </si>
  <si>
    <t>Název výrobce a PN produktu (případně jiná specifikace)</t>
  </si>
  <si>
    <t>doplní dodavatel</t>
  </si>
  <si>
    <t>Server</t>
  </si>
  <si>
    <t>Logování a Monitoring</t>
  </si>
  <si>
    <t>Centrální přepínač</t>
  </si>
  <si>
    <t>Přepínač - typ 1</t>
  </si>
  <si>
    <t>Přepínač - typ 2</t>
  </si>
  <si>
    <t>Přepínač - typ 3</t>
  </si>
  <si>
    <t>UPS pro Hlavní rozvaděč</t>
  </si>
  <si>
    <t>Zálohovací SW</t>
  </si>
  <si>
    <t>mj</t>
  </si>
  <si>
    <t>Cena za ks bez DPH</t>
  </si>
  <si>
    <t>CENA CELKEM BEZ DPH</t>
  </si>
  <si>
    <t>Konektivita</t>
  </si>
  <si>
    <t>Zadavatel:</t>
  </si>
  <si>
    <t>Název veřejné zakázky:</t>
  </si>
  <si>
    <t>Účastník:</t>
  </si>
  <si>
    <t>Účastník vyplní u každé položky (v místech, kde je to barevně zvýrazněno) přesný název produktu a typ nebo PN, a to k ověření splnění požadované technické specifikace a funkcí v rámci zadávací dokumentace.</t>
  </si>
  <si>
    <t>Technická specifikace jednotlivých položek k ocenění je vymezená přílohou č. 4 zadávací dokumentace.</t>
  </si>
  <si>
    <t>CENA CELKEM v Kč BEZ DPH ZA KONEKTIVITU</t>
  </si>
  <si>
    <t>CENA CELKEM v Kč BEZ DPH ZA ZAKÁZKU</t>
  </si>
  <si>
    <t>DPH v Kč</t>
  </si>
  <si>
    <t>CENA CELKEM v Kč vč. DPH ZA ZAKÁZKU</t>
  </si>
  <si>
    <t>Obchodní jméno:</t>
  </si>
  <si>
    <t>Sídlo:</t>
  </si>
  <si>
    <t>IČO:</t>
  </si>
  <si>
    <t>Místo:</t>
  </si>
  <si>
    <t>Datum:</t>
  </si>
  <si>
    <t>Jméno a podpis osoby oprávněné jednat:</t>
  </si>
  <si>
    <t>Firewall</t>
  </si>
  <si>
    <t>WiFi AP</t>
  </si>
  <si>
    <t>V CELÉM DOKUMENTU VYPLŇUJTE POUZE BAREVNÁ POLE!!!</t>
  </si>
  <si>
    <t>ICT vybavení</t>
  </si>
  <si>
    <t>Učitelské PC</t>
  </si>
  <si>
    <t>Interaktivní tabule siřokoúhlá s křídly</t>
  </si>
  <si>
    <t>Ozvučení učebny</t>
  </si>
  <si>
    <t>Umístění</t>
  </si>
  <si>
    <t>učebna chemie a fyziky</t>
  </si>
  <si>
    <t>učebna zeměpisu</t>
  </si>
  <si>
    <t>Sada měřících sensorů</t>
  </si>
  <si>
    <t>Přepínač - typ 4</t>
  </si>
  <si>
    <t>Přepínač - typ 5</t>
  </si>
  <si>
    <t>Hlavní rozvaděč Serverovna</t>
  </si>
  <si>
    <t>Mobilní Klimatizace</t>
  </si>
  <si>
    <t>Podružný rozvaděč A</t>
  </si>
  <si>
    <t>Podružný rozvaděč B</t>
  </si>
  <si>
    <t>UPS pro podružné rozvaděče</t>
  </si>
  <si>
    <t>Kabeláž Silnoproud</t>
  </si>
  <si>
    <t>Strukturovaná kabeláž CAT6 vedená z RS1</t>
  </si>
  <si>
    <t>Strukturovaná kabeláž CAT6 vedená z RA1</t>
  </si>
  <si>
    <t>Strukturovaná kabeláž CAT6 vedená z RA3</t>
  </si>
  <si>
    <t>Strukturovaná kabeláž CAT6 vedená z RA4</t>
  </si>
  <si>
    <t>Strukturovaná kabeláž CAT6 vedená z RA5</t>
  </si>
  <si>
    <t>Strukturovaná kabeláž CAT6 vedená z RA6</t>
  </si>
  <si>
    <t>Rozvod Optické datové trasy.</t>
  </si>
  <si>
    <t>vyplňte na listu "3_SDK_pricka"
bude doplněno automaticky</t>
  </si>
  <si>
    <t>Celkme bez DPH</t>
  </si>
  <si>
    <t>t</t>
  </si>
  <si>
    <t>Poplatek za skládku stavební suti</t>
  </si>
  <si>
    <t>979990001R00</t>
  </si>
  <si>
    <t>Příplatek k vnitrost. dopravě suti za dalších 5 m</t>
  </si>
  <si>
    <t>979082121R00</t>
  </si>
  <si>
    <t>Vnitrostaveništní doprava suti do 10 m</t>
  </si>
  <si>
    <t>979082111R00</t>
  </si>
  <si>
    <t>Příplatek k odvozu za každý další 1 km</t>
  </si>
  <si>
    <t>979081121R00</t>
  </si>
  <si>
    <t>Odvoz suti a vybour. hmot na skládku do 1 km</t>
  </si>
  <si>
    <t>979081111R00</t>
  </si>
  <si>
    <t>Příplatek za každé další podlaží</t>
  </si>
  <si>
    <t>979011121R00</t>
  </si>
  <si>
    <t>Svislá doprava suti a vybour. hmot za 2.NP a 1.PP</t>
  </si>
  <si>
    <t>979011111R00</t>
  </si>
  <si>
    <t>Přesuny suti a vybouraných hmot</t>
  </si>
  <si>
    <t>D96</t>
  </si>
  <si>
    <t>Díl:</t>
  </si>
  <si>
    <t>m2</t>
  </si>
  <si>
    <t>Odstranění malby oškrábáním v místnosti H do 3,8 m</t>
  </si>
  <si>
    <t>784402801R00</t>
  </si>
  <si>
    <t>Malba tekutá , bílá, 2 x</t>
  </si>
  <si>
    <t>784195212R00</t>
  </si>
  <si>
    <t>Penetrace podkladu protiplísňová</t>
  </si>
  <si>
    <t>784191301R00</t>
  </si>
  <si>
    <t>Malby</t>
  </si>
  <si>
    <t>784</t>
  </si>
  <si>
    <t>kus</t>
  </si>
  <si>
    <t>Dveře jednokřídlé plné 900x1970 mm vč. kování</t>
  </si>
  <si>
    <t>611620741</t>
  </si>
  <si>
    <t>Montáž dveřních křídel otvíravých jednokřídlových š do 0,8 m do ocelové zárubně</t>
  </si>
  <si>
    <t>766660001</t>
  </si>
  <si>
    <t>Mřížka větrací dveřní 500x90 mm (2ks)</t>
  </si>
  <si>
    <t>562456091</t>
  </si>
  <si>
    <t>Osazení větrací mřížky s vyříznutím otvoru</t>
  </si>
  <si>
    <t>766660720</t>
  </si>
  <si>
    <t>Vyvěšení nebo zavěšení dřevěných křídel dveří pl do 2 m2</t>
  </si>
  <si>
    <t>766691914</t>
  </si>
  <si>
    <t>Konstrukce truhlářské</t>
  </si>
  <si>
    <t>766</t>
  </si>
  <si>
    <t>Sanitární příčky do suchého prostředí, desky laminované tl 25 mm</t>
  </si>
  <si>
    <t>763412113</t>
  </si>
  <si>
    <t>zárubeň ocelová pro sádrokarton 150 levá/pravá 900</t>
  </si>
  <si>
    <t>55331542</t>
  </si>
  <si>
    <t>Montáž jednokřídlové kovové zárubně SDK příčka</t>
  </si>
  <si>
    <t>763181311</t>
  </si>
  <si>
    <t>SDK stěna předsazená tl 62,5 mm profil CW+UW 50 deska 1xA 12,5 bez izolace EI 15</t>
  </si>
  <si>
    <t>763121411</t>
  </si>
  <si>
    <t>Příplatek k SDK příčce s jednoduchou nosnou konstrukcí za zahuštění profilů na vzdálenost 41 mm</t>
  </si>
  <si>
    <t>763111762</t>
  </si>
  <si>
    <t>Příplatek k SDK příčce za plochu do 6 m2 jednotlivě</t>
  </si>
  <si>
    <t>763111751</t>
  </si>
  <si>
    <t>SDK příčka tl 150 mm profil CW+UW 100 desky 2xA 12,5 s izolací EI 60 Rw do 56 dB</t>
  </si>
  <si>
    <t>763111417</t>
  </si>
  <si>
    <t>Konstrukce suché výstavby</t>
  </si>
  <si>
    <t>763</t>
  </si>
  <si>
    <t>Celkem</t>
  </si>
  <si>
    <t>Cena / MJ</t>
  </si>
  <si>
    <t>Množství</t>
  </si>
  <si>
    <t>MJ</t>
  </si>
  <si>
    <t>Název položky</t>
  </si>
  <si>
    <t>Číslo položky</t>
  </si>
  <si>
    <t>P.č.</t>
  </si>
  <si>
    <t>Položkový rozpočet - Vybudování SDK příčky pro serverovnu</t>
  </si>
  <si>
    <t>Vybudování SDK příčky pro serverovnu</t>
  </si>
  <si>
    <t>CENA CELKEM v Kč BEZ DPH ZA ICT VYBAVENÍ</t>
  </si>
  <si>
    <t>MODERNIZOVANÉ ODBORNÉ UČEBNY FY-CH A Z – DODÁVKA ICT A VNITŘNÍ KONEKTIVITY</t>
  </si>
  <si>
    <t>Základní škola Nový Jičín, Komenského 66,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</si>
</sst>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Kč-405];[Red]\-#,##0.00\ [$Kč-405]"/>
    <numFmt numFmtId="166" formatCode="_-* #,##0\ [$Kč-405]_-;\-* #,##0\ [$Kč-405]_-;_-* &quot;-&quot;??\ [$Kč-405]_-;_-@_-"/>
    <numFmt numFmtId="167" formatCode="_-* #,##0.00\ [$Kč-405]_-;\-* #,##0.00\ [$Kč-405]_-;_-* &quot;-&quot;??\ [$Kč-405]_-;_-@_-"/>
    <numFmt numFmtId="168" formatCode="#,##0.00000"/>
  </numFmts>
  <fonts count="29"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3366FF"/>
      <name val="Arial"/>
      <family val="2"/>
      <charset val="238"/>
    </font>
    <font>
      <sz val="10"/>
      <color rgb="FF3366FF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C0000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ill="0" applyBorder="0" applyAlignment="0" applyProtection="0"/>
    <xf numFmtId="0" fontId="2" fillId="0" borderId="0"/>
    <xf numFmtId="44" fontId="1" fillId="0" borderId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25" fillId="0" borderId="0"/>
    <xf numFmtId="0" fontId="25" fillId="0" borderId="0"/>
    <xf numFmtId="0" fontId="25" fillId="0" borderId="0"/>
  </cellStyleXfs>
  <cellXfs count="135">
    <xf numFmtId="0" fontId="0" fillId="0" borderId="0" xfId="0"/>
    <xf numFmtId="164" fontId="1" fillId="6" borderId="2" xfId="1" applyFill="1" applyBorder="1" applyAlignment="1" applyProtection="1">
      <alignment horizontal="center" vertical="center" wrapText="1"/>
      <protection locked="0"/>
    </xf>
    <xf numFmtId="164" fontId="1" fillId="6" borderId="1" xfId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0" fillId="0" borderId="0" xfId="2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2" borderId="12" xfId="2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164" fontId="11" fillId="2" borderId="13" xfId="1" applyFont="1" applyFill="1" applyBorder="1" applyAlignment="1" applyProtection="1">
      <alignment horizontal="center" vertical="center" wrapText="1"/>
    </xf>
    <xf numFmtId="165" fontId="6" fillId="2" borderId="14" xfId="2" applyNumberFormat="1" applyFont="1" applyFill="1" applyBorder="1" applyAlignment="1" applyProtection="1">
      <alignment horizontal="center" vertical="center" wrapText="1"/>
    </xf>
    <xf numFmtId="0" fontId="4" fillId="5" borderId="15" xfId="4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3" fontId="7" fillId="0" borderId="2" xfId="0" applyNumberFormat="1" applyFont="1" applyBorder="1" applyAlignment="1" applyProtection="1">
      <alignment horizontal="center" vertical="center" wrapText="1"/>
    </xf>
    <xf numFmtId="166" fontId="3" fillId="4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166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49" fontId="0" fillId="4" borderId="1" xfId="0" applyNumberFormat="1" applyFont="1" applyFill="1" applyBorder="1" applyAlignment="1" applyProtection="1">
      <alignment horizontal="left" vertical="center" wrapText="1"/>
    </xf>
    <xf numFmtId="0" fontId="5" fillId="0" borderId="9" xfId="2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164" fontId="1" fillId="0" borderId="0" xfId="1" applyAlignment="1" applyProtection="1">
      <alignment wrapText="1"/>
    </xf>
    <xf numFmtId="0" fontId="11" fillId="0" borderId="0" xfId="0" applyFont="1" applyProtection="1"/>
    <xf numFmtId="0" fontId="11" fillId="0" borderId="8" xfId="0" applyFont="1" applyBorder="1" applyAlignment="1" applyProtection="1">
      <alignment wrapText="1"/>
    </xf>
    <xf numFmtId="0" fontId="11" fillId="0" borderId="8" xfId="0" applyFont="1" applyBorder="1" applyProtection="1"/>
    <xf numFmtId="164" fontId="11" fillId="0" borderId="8" xfId="1" applyFont="1" applyBorder="1" applyProtection="1"/>
    <xf numFmtId="166" fontId="11" fillId="0" borderId="8" xfId="0" applyNumberFormat="1" applyFont="1" applyBorder="1" applyProtection="1"/>
    <xf numFmtId="164" fontId="1" fillId="0" borderId="0" xfId="1" applyProtection="1"/>
    <xf numFmtId="0" fontId="12" fillId="6" borderId="0" xfId="0" applyFont="1" applyFill="1" applyProtection="1">
      <protection locked="0"/>
    </xf>
    <xf numFmtId="0" fontId="16" fillId="4" borderId="0" xfId="0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vertical="center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Alignment="1" applyProtection="1">
      <alignment vertical="center"/>
    </xf>
    <xf numFmtId="0" fontId="12" fillId="4" borderId="0" xfId="0" applyFont="1" applyFill="1" applyProtection="1"/>
    <xf numFmtId="0" fontId="12" fillId="4" borderId="8" xfId="0" applyFont="1" applyFill="1" applyBorder="1" applyProtection="1"/>
    <xf numFmtId="0" fontId="13" fillId="4" borderId="8" xfId="0" applyFont="1" applyFill="1" applyBorder="1" applyProtection="1"/>
    <xf numFmtId="0" fontId="14" fillId="4" borderId="0" xfId="0" applyFont="1" applyFill="1" applyProtection="1"/>
    <xf numFmtId="0" fontId="18" fillId="6" borderId="19" xfId="0" applyFont="1" applyFill="1" applyBorder="1" applyAlignment="1" applyProtection="1">
      <alignment horizontal="center" vertical="center"/>
      <protection locked="0"/>
    </xf>
    <xf numFmtId="0" fontId="18" fillId="6" borderId="24" xfId="0" applyFont="1" applyFill="1" applyBorder="1" applyAlignment="1" applyProtection="1">
      <alignment horizontal="center" vertical="center"/>
      <protection locked="0"/>
    </xf>
    <xf numFmtId="0" fontId="18" fillId="6" borderId="20" xfId="0" applyFont="1" applyFill="1" applyBorder="1" applyAlignment="1" applyProtection="1">
      <alignment horizontal="center" vertical="center"/>
      <protection locked="0"/>
    </xf>
    <xf numFmtId="0" fontId="18" fillId="6" borderId="21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18" fillId="6" borderId="22" xfId="0" applyFont="1" applyFill="1" applyBorder="1" applyAlignment="1" applyProtection="1">
      <alignment horizontal="center" vertical="center"/>
      <protection locked="0"/>
    </xf>
    <xf numFmtId="49" fontId="18" fillId="6" borderId="4" xfId="0" applyNumberFormat="1" applyFont="1" applyFill="1" applyBorder="1" applyAlignment="1" applyProtection="1">
      <alignment horizontal="center" vertical="center"/>
      <protection locked="0"/>
    </xf>
    <xf numFmtId="49" fontId="18" fillId="6" borderId="8" xfId="0" applyNumberFormat="1" applyFont="1" applyFill="1" applyBorder="1" applyAlignment="1" applyProtection="1">
      <alignment horizontal="center" vertical="center"/>
      <protection locked="0"/>
    </xf>
    <xf numFmtId="49" fontId="18" fillId="6" borderId="23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left" vertical="center" wrapText="1"/>
    </xf>
    <xf numFmtId="0" fontId="12" fillId="6" borderId="19" xfId="0" applyFont="1" applyFill="1" applyBorder="1" applyAlignment="1" applyProtection="1">
      <alignment horizontal="left"/>
      <protection locked="0"/>
    </xf>
    <xf numFmtId="0" fontId="12" fillId="6" borderId="24" xfId="0" applyFont="1" applyFill="1" applyBorder="1" applyAlignment="1" applyProtection="1">
      <alignment horizontal="left"/>
      <protection locked="0"/>
    </xf>
    <xf numFmtId="0" fontId="12" fillId="6" borderId="20" xfId="0" applyFont="1" applyFill="1" applyBorder="1" applyAlignment="1" applyProtection="1">
      <alignment horizontal="left"/>
      <protection locked="0"/>
    </xf>
    <xf numFmtId="0" fontId="12" fillId="6" borderId="21" xfId="0" applyFont="1" applyFill="1" applyBorder="1" applyAlignment="1" applyProtection="1">
      <alignment horizontal="left"/>
      <protection locked="0"/>
    </xf>
    <xf numFmtId="0" fontId="12" fillId="6" borderId="0" xfId="0" applyFont="1" applyFill="1" applyBorder="1" applyAlignment="1" applyProtection="1">
      <alignment horizontal="left"/>
      <protection locked="0"/>
    </xf>
    <xf numFmtId="0" fontId="12" fillId="6" borderId="22" xfId="0" applyFont="1" applyFill="1" applyBorder="1" applyAlignment="1" applyProtection="1">
      <alignment horizontal="left"/>
      <protection locked="0"/>
    </xf>
    <xf numFmtId="0" fontId="12" fillId="6" borderId="4" xfId="0" applyFont="1" applyFill="1" applyBorder="1" applyAlignment="1" applyProtection="1">
      <alignment horizontal="left"/>
      <protection locked="0"/>
    </xf>
    <xf numFmtId="0" fontId="12" fillId="6" borderId="8" xfId="0" applyFont="1" applyFill="1" applyBorder="1" applyAlignment="1" applyProtection="1">
      <alignment horizontal="left"/>
      <protection locked="0"/>
    </xf>
    <xf numFmtId="0" fontId="12" fillId="6" borderId="23" xfId="0" applyFont="1" applyFill="1" applyBorder="1" applyAlignment="1" applyProtection="1">
      <alignment horizontal="left"/>
      <protection locked="0"/>
    </xf>
    <xf numFmtId="44" fontId="14" fillId="4" borderId="8" xfId="3" applyFont="1" applyFill="1" applyBorder="1" applyAlignment="1" applyProtection="1">
      <alignment horizontal="right"/>
    </xf>
    <xf numFmtId="44" fontId="15" fillId="4" borderId="8" xfId="3" applyFont="1" applyFill="1" applyBorder="1" applyAlignment="1" applyProtection="1">
      <alignment horizontal="right"/>
    </xf>
    <xf numFmtId="14" fontId="12" fillId="6" borderId="0" xfId="0" applyNumberFormat="1" applyFont="1" applyFill="1" applyAlignment="1" applyProtection="1">
      <alignment horizontal="center"/>
      <protection locked="0"/>
    </xf>
    <xf numFmtId="0" fontId="10" fillId="3" borderId="3" xfId="2" applyFont="1" applyFill="1" applyBorder="1" applyAlignment="1" applyProtection="1">
      <alignment horizontal="center" vertical="center" wrapText="1"/>
    </xf>
    <xf numFmtId="0" fontId="10" fillId="3" borderId="16" xfId="2" applyFont="1" applyFill="1" applyBorder="1" applyAlignment="1" applyProtection="1">
      <alignment horizontal="center" vertical="center" wrapText="1"/>
    </xf>
    <xf numFmtId="0" fontId="10" fillId="3" borderId="17" xfId="2" applyFont="1" applyFill="1" applyBorder="1" applyAlignment="1" applyProtection="1">
      <alignment horizontal="center" vertical="center" wrapText="1"/>
    </xf>
    <xf numFmtId="0" fontId="6" fillId="2" borderId="25" xfId="2" applyFont="1" applyFill="1" applyBorder="1" applyAlignment="1" applyProtection="1">
      <alignment horizontal="center" vertical="center" wrapText="1"/>
    </xf>
    <xf numFmtId="0" fontId="6" fillId="2" borderId="26" xfId="2" applyFont="1" applyFill="1" applyBorder="1" applyAlignment="1" applyProtection="1">
      <alignment horizontal="center" vertical="center" wrapText="1"/>
    </xf>
    <xf numFmtId="164" fontId="11" fillId="2" borderId="26" xfId="1" applyFont="1" applyFill="1" applyBorder="1" applyAlignment="1" applyProtection="1">
      <alignment horizontal="center" vertical="center" wrapText="1"/>
    </xf>
    <xf numFmtId="165" fontId="6" fillId="2" borderId="27" xfId="2" applyNumberFormat="1" applyFont="1" applyFill="1" applyBorder="1" applyAlignment="1" applyProtection="1">
      <alignment horizontal="center" vertical="center" wrapText="1"/>
    </xf>
    <xf numFmtId="0" fontId="4" fillId="5" borderId="28" xfId="4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 wrapText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left" wrapText="1"/>
    </xf>
    <xf numFmtId="0" fontId="5" fillId="0" borderId="5" xfId="2" applyFont="1" applyBorder="1" applyAlignment="1" applyProtection="1">
      <alignment horizontal="left" wrapText="1"/>
    </xf>
    <xf numFmtId="0" fontId="0" fillId="0" borderId="10" xfId="0" applyFont="1" applyFill="1" applyBorder="1" applyAlignment="1" applyProtection="1">
      <alignment horizontal="left" vertical="center" wrapText="1"/>
    </xf>
    <xf numFmtId="3" fontId="7" fillId="0" borderId="10" xfId="0" applyNumberFormat="1" applyFont="1" applyBorder="1" applyAlignment="1" applyProtection="1">
      <alignment horizontal="center" vertical="center" wrapText="1"/>
    </xf>
    <xf numFmtId="164" fontId="1" fillId="0" borderId="10" xfId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left" wrapText="1"/>
    </xf>
    <xf numFmtId="0" fontId="0" fillId="0" borderId="30" xfId="0" applyFont="1" applyFill="1" applyBorder="1" applyAlignment="1" applyProtection="1">
      <alignment horizontal="left" vertical="center" wrapText="1"/>
    </xf>
    <xf numFmtId="3" fontId="7" fillId="0" borderId="30" xfId="0" applyNumberFormat="1" applyFont="1" applyBorder="1" applyAlignment="1" applyProtection="1">
      <alignment horizontal="center" vertical="center" wrapText="1"/>
    </xf>
    <xf numFmtId="164" fontId="1" fillId="6" borderId="30" xfId="1" applyFill="1" applyBorder="1" applyAlignment="1" applyProtection="1">
      <alignment horizontal="center" vertical="center" wrapText="1"/>
      <protection locked="0"/>
    </xf>
    <xf numFmtId="166" fontId="3" fillId="4" borderId="30" xfId="0" applyNumberFormat="1" applyFont="1" applyFill="1" applyBorder="1" applyAlignment="1" applyProtection="1">
      <alignment horizontal="center" vertical="center" wrapText="1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166" fontId="3" fillId="4" borderId="18" xfId="0" applyNumberFormat="1" applyFont="1" applyFill="1" applyBorder="1" applyAlignment="1" applyProtection="1">
      <alignment horizontal="center" vertical="center" wrapText="1"/>
    </xf>
    <xf numFmtId="4" fontId="26" fillId="6" borderId="1" xfId="8" applyNumberFormat="1" applyFont="1" applyFill="1" applyBorder="1" applyAlignment="1" applyProtection="1">
      <alignment vertical="top" shrinkToFit="1"/>
      <protection locked="0"/>
    </xf>
    <xf numFmtId="4" fontId="26" fillId="6" borderId="1" xfId="7" applyNumberFormat="1" applyFont="1" applyFill="1" applyBorder="1" applyAlignment="1" applyProtection="1">
      <alignment vertical="top" shrinkToFit="1"/>
      <protection locked="0"/>
    </xf>
    <xf numFmtId="0" fontId="25" fillId="7" borderId="1" xfId="9" applyFill="1" applyBorder="1" applyProtection="1"/>
    <xf numFmtId="49" fontId="25" fillId="7" borderId="1" xfId="9" applyNumberFormat="1" applyFill="1" applyBorder="1" applyAlignment="1" applyProtection="1">
      <alignment wrapText="1"/>
    </xf>
    <xf numFmtId="49" fontId="25" fillId="7" borderId="1" xfId="9" applyNumberFormat="1" applyFill="1" applyBorder="1" applyProtection="1"/>
    <xf numFmtId="0" fontId="25" fillId="7" borderId="1" xfId="9" applyFill="1" applyBorder="1" applyAlignment="1" applyProtection="1">
      <alignment horizontal="center"/>
    </xf>
    <xf numFmtId="0" fontId="21" fillId="0" borderId="0" xfId="6" applyProtection="1"/>
    <xf numFmtId="0" fontId="27" fillId="5" borderId="1" xfId="8" applyFont="1" applyFill="1" applyBorder="1" applyAlignment="1" applyProtection="1">
      <alignment vertical="top"/>
    </xf>
    <xf numFmtId="49" fontId="27" fillId="5" borderId="1" xfId="8" applyNumberFormat="1" applyFont="1" applyFill="1" applyBorder="1" applyAlignment="1" applyProtection="1">
      <alignment vertical="top" wrapText="1"/>
    </xf>
    <xf numFmtId="49" fontId="27" fillId="5" borderId="1" xfId="8" applyNumberFormat="1" applyFont="1" applyFill="1" applyBorder="1" applyAlignment="1" applyProtection="1">
      <alignment horizontal="left" vertical="top" wrapText="1"/>
    </xf>
    <xf numFmtId="0" fontId="27" fillId="5" borderId="1" xfId="8" applyFont="1" applyFill="1" applyBorder="1" applyAlignment="1" applyProtection="1">
      <alignment horizontal="center" vertical="top" shrinkToFit="1"/>
    </xf>
    <xf numFmtId="168" fontId="27" fillId="5" borderId="1" xfId="8" applyNumberFormat="1" applyFont="1" applyFill="1" applyBorder="1" applyAlignment="1" applyProtection="1">
      <alignment vertical="top" shrinkToFit="1"/>
    </xf>
    <xf numFmtId="4" fontId="27" fillId="5" borderId="1" xfId="8" applyNumberFormat="1" applyFont="1" applyFill="1" applyBorder="1" applyAlignment="1" applyProtection="1">
      <alignment vertical="top" shrinkToFit="1"/>
    </xf>
    <xf numFmtId="4" fontId="24" fillId="5" borderId="1" xfId="6" applyNumberFormat="1" applyFont="1" applyFill="1" applyBorder="1" applyAlignment="1" applyProtection="1">
      <alignment vertical="top" wrapText="1" shrinkToFit="1"/>
    </xf>
    <xf numFmtId="0" fontId="26" fillId="0" borderId="1" xfId="8" applyFont="1" applyBorder="1" applyAlignment="1" applyProtection="1">
      <alignment vertical="top"/>
    </xf>
    <xf numFmtId="49" fontId="26" fillId="0" borderId="1" xfId="8" applyNumberFormat="1" applyFont="1" applyBorder="1" applyAlignment="1" applyProtection="1">
      <alignment vertical="top" wrapText="1"/>
    </xf>
    <xf numFmtId="49" fontId="26" fillId="0" borderId="1" xfId="8" applyNumberFormat="1" applyFont="1" applyBorder="1" applyAlignment="1" applyProtection="1">
      <alignment horizontal="left" vertical="top" wrapText="1"/>
    </xf>
    <xf numFmtId="0" fontId="26" fillId="0" borderId="1" xfId="8" applyFont="1" applyBorder="1" applyAlignment="1" applyProtection="1">
      <alignment horizontal="center" vertical="top" shrinkToFit="1"/>
    </xf>
    <xf numFmtId="168" fontId="26" fillId="0" borderId="1" xfId="8" applyNumberFormat="1" applyFont="1" applyBorder="1" applyAlignment="1" applyProtection="1">
      <alignment vertical="top" shrinkToFit="1"/>
    </xf>
    <xf numFmtId="4" fontId="22" fillId="0" borderId="1" xfId="6" applyNumberFormat="1" applyFont="1" applyBorder="1" applyAlignment="1" applyProtection="1">
      <alignment vertical="top" wrapText="1" shrinkToFit="1"/>
    </xf>
    <xf numFmtId="0" fontId="27" fillId="5" borderId="1" xfId="7" applyFont="1" applyFill="1" applyBorder="1" applyAlignment="1" applyProtection="1">
      <alignment vertical="top"/>
    </xf>
    <xf numFmtId="49" fontId="27" fillId="5" borderId="1" xfId="7" applyNumberFormat="1" applyFont="1" applyFill="1" applyBorder="1" applyAlignment="1" applyProtection="1">
      <alignment vertical="top" wrapText="1"/>
    </xf>
    <xf numFmtId="49" fontId="27" fillId="5" borderId="1" xfId="7" applyNumberFormat="1" applyFont="1" applyFill="1" applyBorder="1" applyAlignment="1" applyProtection="1">
      <alignment horizontal="left" vertical="top" wrapText="1"/>
    </xf>
    <xf numFmtId="0" fontId="27" fillId="5" borderId="1" xfId="7" applyFont="1" applyFill="1" applyBorder="1" applyAlignment="1" applyProtection="1">
      <alignment horizontal="center" vertical="top" shrinkToFit="1"/>
    </xf>
    <xf numFmtId="168" fontId="27" fillId="5" borderId="1" xfId="7" applyNumberFormat="1" applyFont="1" applyFill="1" applyBorder="1" applyAlignment="1" applyProtection="1">
      <alignment vertical="top" shrinkToFit="1"/>
    </xf>
    <xf numFmtId="4" fontId="27" fillId="5" borderId="1" xfId="7" applyNumberFormat="1" applyFont="1" applyFill="1" applyBorder="1" applyAlignment="1" applyProtection="1">
      <alignment vertical="top" shrinkToFit="1"/>
    </xf>
    <xf numFmtId="0" fontId="26" fillId="0" borderId="1" xfId="7" applyFont="1" applyBorder="1" applyAlignment="1" applyProtection="1">
      <alignment vertical="top"/>
    </xf>
    <xf numFmtId="49" fontId="26" fillId="0" borderId="1" xfId="7" applyNumberFormat="1" applyFont="1" applyBorder="1" applyAlignment="1" applyProtection="1">
      <alignment vertical="top" wrapText="1"/>
    </xf>
    <xf numFmtId="49" fontId="26" fillId="0" borderId="1" xfId="7" applyNumberFormat="1" applyFont="1" applyBorder="1" applyAlignment="1" applyProtection="1">
      <alignment horizontal="left" vertical="top" wrapText="1"/>
    </xf>
    <xf numFmtId="0" fontId="26" fillId="0" borderId="1" xfId="7" applyFont="1" applyBorder="1" applyAlignment="1" applyProtection="1">
      <alignment horizontal="center" vertical="top" shrinkToFit="1"/>
    </xf>
    <xf numFmtId="168" fontId="26" fillId="0" borderId="1" xfId="7" applyNumberFormat="1" applyFont="1" applyBorder="1" applyAlignment="1" applyProtection="1">
      <alignment vertical="top" shrinkToFit="1"/>
    </xf>
    <xf numFmtId="0" fontId="24" fillId="5" borderId="1" xfId="6" applyFont="1" applyFill="1" applyBorder="1" applyAlignment="1" applyProtection="1">
      <alignment vertical="top" wrapText="1"/>
    </xf>
    <xf numFmtId="49" fontId="24" fillId="5" borderId="1" xfId="6" applyNumberFormat="1" applyFont="1" applyFill="1" applyBorder="1" applyAlignment="1" applyProtection="1">
      <alignment vertical="top" wrapText="1"/>
    </xf>
    <xf numFmtId="49" fontId="24" fillId="5" borderId="1" xfId="6" applyNumberFormat="1" applyFont="1" applyFill="1" applyBorder="1" applyAlignment="1" applyProtection="1">
      <alignment horizontal="left" vertical="top" wrapText="1"/>
    </xf>
    <xf numFmtId="0" fontId="24" fillId="5" borderId="1" xfId="6" applyFont="1" applyFill="1" applyBorder="1" applyAlignment="1" applyProtection="1">
      <alignment horizontal="center" vertical="top" wrapText="1" shrinkToFit="1"/>
    </xf>
    <xf numFmtId="168" fontId="24" fillId="5" borderId="1" xfId="6" applyNumberFormat="1" applyFont="1" applyFill="1" applyBorder="1" applyAlignment="1" applyProtection="1">
      <alignment vertical="top" wrapText="1" shrinkToFit="1"/>
    </xf>
    <xf numFmtId="0" fontId="22" fillId="0" borderId="1" xfId="6" applyFont="1" applyBorder="1" applyAlignment="1" applyProtection="1">
      <alignment vertical="top" wrapText="1"/>
    </xf>
    <xf numFmtId="49" fontId="22" fillId="0" borderId="1" xfId="6" applyNumberFormat="1" applyFont="1" applyBorder="1" applyAlignment="1" applyProtection="1">
      <alignment vertical="top" wrapText="1"/>
    </xf>
    <xf numFmtId="49" fontId="22" fillId="0" borderId="1" xfId="6" applyNumberFormat="1" applyFont="1" applyBorder="1" applyAlignment="1" applyProtection="1">
      <alignment horizontal="left" vertical="top" wrapText="1"/>
    </xf>
    <xf numFmtId="0" fontId="22" fillId="0" borderId="1" xfId="6" applyFont="1" applyBorder="1" applyAlignment="1" applyProtection="1">
      <alignment horizontal="center" vertical="top" wrapText="1" shrinkToFit="1"/>
    </xf>
    <xf numFmtId="168" fontId="22" fillId="0" borderId="1" xfId="6" applyNumberFormat="1" applyFont="1" applyBorder="1" applyAlignment="1" applyProtection="1">
      <alignment vertical="top" wrapText="1" shrinkToFit="1"/>
    </xf>
    <xf numFmtId="0" fontId="21" fillId="0" borderId="0" xfId="6" applyAlignment="1" applyProtection="1">
      <alignment wrapText="1"/>
    </xf>
    <xf numFmtId="49" fontId="22" fillId="5" borderId="1" xfId="6" applyNumberFormat="1" applyFont="1" applyFill="1" applyBorder="1" applyAlignment="1" applyProtection="1">
      <alignment horizontal="right" vertical="top" wrapText="1"/>
    </xf>
    <xf numFmtId="167" fontId="23" fillId="5" borderId="1" xfId="6" applyNumberFormat="1" applyFont="1" applyFill="1" applyBorder="1" applyProtection="1"/>
    <xf numFmtId="4" fontId="22" fillId="6" borderId="1" xfId="6" applyNumberFormat="1" applyFont="1" applyFill="1" applyBorder="1" applyAlignment="1" applyProtection="1">
      <alignment vertical="top" wrapText="1" shrinkToFit="1"/>
      <protection locked="0"/>
    </xf>
    <xf numFmtId="0" fontId="28" fillId="0" borderId="0" xfId="6" applyFont="1" applyProtection="1"/>
  </cellXfs>
  <cellStyles count="10">
    <cellStyle name="Čárka" xfId="1" builtinId="3"/>
    <cellStyle name="Excel Built-in Normal" xfId="2" xr:uid="{00000000-0005-0000-0000-000001000000}"/>
    <cellStyle name="Měna" xfId="3" builtinId="4"/>
    <cellStyle name="Normální" xfId="0" builtinId="0"/>
    <cellStyle name="Normální 10" xfId="4" xr:uid="{00000000-0005-0000-0000-000004000000}"/>
    <cellStyle name="normální 2" xfId="5" xr:uid="{00000000-0005-0000-0000-000005000000}"/>
    <cellStyle name="Normální 3" xfId="6" xr:uid="{F859FB5D-20BF-2E4E-8898-6C52393F87C1}"/>
    <cellStyle name="Normální 3 2" xfId="8" xr:uid="{FE47DDEC-F413-4F44-B050-FE42AE0B2D0C}"/>
    <cellStyle name="Normální 4" xfId="9" xr:uid="{B7B5A40A-0E2D-C74C-B6D2-8B30BE2224D2}"/>
    <cellStyle name="Normální 5" xfId="7" xr:uid="{A01CD451-A90F-CA45-BB7E-8ABD38D76AB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J26"/>
  <sheetViews>
    <sheetView workbookViewId="0">
      <selection activeCell="C4" sqref="C4"/>
    </sheetView>
  </sheetViews>
  <sheetFormatPr baseColWidth="10" defaultRowHeight="18"/>
  <cols>
    <col min="1" max="1" width="10.83203125" style="43"/>
    <col min="2" max="2" width="31.83203125" style="43" customWidth="1"/>
    <col min="3" max="16384" width="10.83203125" style="43"/>
  </cols>
  <sheetData>
    <row r="1" spans="1:10" s="33" customFormat="1" ht="35" customHeight="1">
      <c r="A1" s="32"/>
      <c r="C1" s="32"/>
      <c r="D1" s="34" t="s">
        <v>37</v>
      </c>
    </row>
    <row r="2" spans="1:10" s="36" customFormat="1" ht="16">
      <c r="A2" s="35"/>
      <c r="C2" s="35"/>
      <c r="D2" s="35"/>
    </row>
    <row r="3" spans="1:10" s="36" customFormat="1" ht="16">
      <c r="A3" s="35"/>
      <c r="B3" s="36" t="s">
        <v>20</v>
      </c>
      <c r="C3" s="36" t="s">
        <v>130</v>
      </c>
      <c r="D3" s="35"/>
    </row>
    <row r="4" spans="1:10" s="36" customFormat="1" ht="16">
      <c r="A4" s="35"/>
      <c r="B4" s="36" t="s">
        <v>21</v>
      </c>
      <c r="C4" s="36" t="s">
        <v>129</v>
      </c>
      <c r="D4" s="35"/>
    </row>
    <row r="5" spans="1:10" s="36" customFormat="1" ht="16">
      <c r="A5" s="35"/>
      <c r="C5" s="35"/>
      <c r="D5" s="35"/>
    </row>
    <row r="6" spans="1:10" s="36" customFormat="1" ht="16">
      <c r="A6" s="35"/>
      <c r="B6" s="36" t="s">
        <v>22</v>
      </c>
      <c r="C6" s="35"/>
      <c r="D6" s="35"/>
    </row>
    <row r="7" spans="1:10" s="36" customFormat="1" ht="23" customHeight="1">
      <c r="A7" s="37"/>
      <c r="B7" s="38" t="s">
        <v>29</v>
      </c>
      <c r="C7" s="44"/>
      <c r="D7" s="45"/>
      <c r="E7" s="45"/>
      <c r="F7" s="45"/>
      <c r="G7" s="45"/>
      <c r="H7" s="45"/>
      <c r="I7" s="45"/>
      <c r="J7" s="46"/>
    </row>
    <row r="8" spans="1:10" s="36" customFormat="1" ht="23" customHeight="1">
      <c r="A8" s="37"/>
      <c r="B8" s="38" t="s">
        <v>30</v>
      </c>
      <c r="C8" s="47"/>
      <c r="D8" s="48"/>
      <c r="E8" s="48"/>
      <c r="F8" s="48"/>
      <c r="G8" s="48"/>
      <c r="H8" s="48"/>
      <c r="I8" s="48"/>
      <c r="J8" s="49"/>
    </row>
    <row r="9" spans="1:10" s="36" customFormat="1" ht="23" customHeight="1">
      <c r="A9" s="37"/>
      <c r="B9" s="38" t="s">
        <v>31</v>
      </c>
      <c r="C9" s="50"/>
      <c r="D9" s="51"/>
      <c r="E9" s="51"/>
      <c r="F9" s="51"/>
      <c r="G9" s="51"/>
      <c r="H9" s="51"/>
      <c r="I9" s="51"/>
      <c r="J9" s="52"/>
    </row>
    <row r="10" spans="1:10" s="36" customFormat="1" ht="16">
      <c r="A10" s="35"/>
      <c r="C10" s="35"/>
      <c r="D10" s="35"/>
    </row>
    <row r="11" spans="1:10" s="36" customFormat="1" ht="27" customHeight="1">
      <c r="A11" s="35"/>
      <c r="B11" s="39" t="s">
        <v>24</v>
      </c>
      <c r="C11" s="39"/>
      <c r="D11" s="39"/>
      <c r="E11" s="39"/>
      <c r="F11" s="39"/>
      <c r="G11" s="39"/>
      <c r="H11" s="39"/>
      <c r="I11" s="39"/>
      <c r="J11" s="39"/>
    </row>
    <row r="12" spans="1:10" s="36" customFormat="1" ht="57" customHeight="1">
      <c r="A12" s="35"/>
      <c r="B12" s="53" t="s">
        <v>23</v>
      </c>
      <c r="C12" s="53"/>
      <c r="D12" s="53"/>
      <c r="E12" s="53"/>
      <c r="F12" s="53"/>
      <c r="G12" s="53"/>
      <c r="H12" s="53"/>
      <c r="I12" s="53"/>
      <c r="J12" s="53"/>
    </row>
    <row r="13" spans="1:10" s="40" customFormat="1" ht="16"/>
    <row r="14" spans="1:10" s="40" customFormat="1" ht="43" customHeight="1">
      <c r="B14" s="41" t="s">
        <v>25</v>
      </c>
      <c r="C14" s="41"/>
      <c r="D14" s="41"/>
      <c r="E14" s="41"/>
      <c r="F14" s="41"/>
      <c r="G14" s="41"/>
      <c r="H14" s="63">
        <f>'1_Konektivita'!F32</f>
        <v>0</v>
      </c>
      <c r="I14" s="63"/>
      <c r="J14" s="63"/>
    </row>
    <row r="15" spans="1:10" s="40" customFormat="1" ht="43" customHeight="1">
      <c r="B15" s="41" t="s">
        <v>128</v>
      </c>
      <c r="C15" s="41"/>
      <c r="D15" s="41"/>
      <c r="E15" s="41"/>
      <c r="F15" s="41"/>
      <c r="G15" s="41"/>
      <c r="H15" s="63">
        <f>'2_ICT_vybaveni'!F12</f>
        <v>0</v>
      </c>
      <c r="I15" s="63"/>
      <c r="J15" s="63"/>
    </row>
    <row r="16" spans="1:10" s="40" customFormat="1" ht="43" customHeight="1">
      <c r="B16" s="42" t="s">
        <v>26</v>
      </c>
      <c r="C16" s="42"/>
      <c r="D16" s="42"/>
      <c r="E16" s="42"/>
      <c r="F16" s="42"/>
      <c r="G16" s="42"/>
      <c r="H16" s="64">
        <f>SUM(H14:J15)</f>
        <v>0</v>
      </c>
      <c r="I16" s="64"/>
      <c r="J16" s="64"/>
    </row>
    <row r="17" spans="2:10" s="40" customFormat="1" ht="43" customHeight="1">
      <c r="B17" s="41" t="s">
        <v>27</v>
      </c>
      <c r="C17" s="41"/>
      <c r="D17" s="41"/>
      <c r="E17" s="41"/>
      <c r="F17" s="41"/>
      <c r="G17" s="41"/>
      <c r="H17" s="63">
        <f>H16*0.21</f>
        <v>0</v>
      </c>
      <c r="I17" s="63"/>
      <c r="J17" s="63"/>
    </row>
    <row r="18" spans="2:10" s="40" customFormat="1" ht="43" customHeight="1">
      <c r="B18" s="41" t="s">
        <v>28</v>
      </c>
      <c r="C18" s="41"/>
      <c r="D18" s="41"/>
      <c r="E18" s="41"/>
      <c r="F18" s="41"/>
      <c r="G18" s="41"/>
      <c r="H18" s="63">
        <f>SUM(H16:J17)</f>
        <v>0</v>
      </c>
      <c r="I18" s="63"/>
      <c r="J18" s="63"/>
    </row>
    <row r="19" spans="2:10" s="40" customFormat="1" ht="16"/>
    <row r="20" spans="2:10" s="40" customFormat="1" ht="16"/>
    <row r="21" spans="2:10" s="40" customFormat="1" ht="16">
      <c r="B21" s="40" t="s">
        <v>33</v>
      </c>
      <c r="G21" s="65"/>
      <c r="H21" s="65"/>
      <c r="I21" s="65"/>
      <c r="J21" s="65"/>
    </row>
    <row r="22" spans="2:10" s="40" customFormat="1" ht="16">
      <c r="B22" s="40" t="s">
        <v>32</v>
      </c>
      <c r="G22" s="31"/>
      <c r="H22" s="31"/>
      <c r="I22" s="31"/>
      <c r="J22" s="31"/>
    </row>
    <row r="23" spans="2:10" s="40" customFormat="1" ht="16">
      <c r="B23" s="40" t="s">
        <v>34</v>
      </c>
      <c r="G23" s="54"/>
      <c r="H23" s="55"/>
      <c r="I23" s="55"/>
      <c r="J23" s="56"/>
    </row>
    <row r="24" spans="2:10" s="40" customFormat="1" ht="16">
      <c r="G24" s="57"/>
      <c r="H24" s="58"/>
      <c r="I24" s="58"/>
      <c r="J24" s="59"/>
    </row>
    <row r="25" spans="2:10" s="40" customFormat="1" ht="16">
      <c r="G25" s="57"/>
      <c r="H25" s="58"/>
      <c r="I25" s="58"/>
      <c r="J25" s="59"/>
    </row>
    <row r="26" spans="2:10" s="40" customFormat="1" ht="16">
      <c r="G26" s="60"/>
      <c r="H26" s="61"/>
      <c r="I26" s="61"/>
      <c r="J26" s="62"/>
    </row>
  </sheetData>
  <sheetProtection algorithmName="SHA-512" hashValue="nhTqhPefo6YKXI7dJqiKXhlbM06BJDY4mfegq+bjan1HOZW49myF0vmPAdGc3JnAmLO3X4Ty/ZT4DIwW48hT3g==" saltValue="xiqOKC1NwRPg1nN8wh8/MA==" spinCount="100000" sheet="1" objects="1" scenarios="1"/>
  <mergeCells count="11">
    <mergeCell ref="C7:J7"/>
    <mergeCell ref="C8:J8"/>
    <mergeCell ref="C9:J9"/>
    <mergeCell ref="B12:J12"/>
    <mergeCell ref="G23:J26"/>
    <mergeCell ref="H14:J14"/>
    <mergeCell ref="H15:J15"/>
    <mergeCell ref="H16:J16"/>
    <mergeCell ref="H17:J17"/>
    <mergeCell ref="H18:J18"/>
    <mergeCell ref="G21:J21"/>
  </mergeCells>
  <pageMargins left="0.7" right="0.7" top="0.78740157499999996" bottom="0.78740157499999996" header="0.3" footer="0.3"/>
  <pageSetup paperSize="9" scale="6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G32"/>
  <sheetViews>
    <sheetView topLeftCell="A20" zoomScale="125" workbookViewId="0">
      <selection activeCell="A30" sqref="A4:A30"/>
    </sheetView>
  </sheetViews>
  <sheetFormatPr baseColWidth="10" defaultRowHeight="13"/>
  <cols>
    <col min="1" max="1" width="4.5" style="4" customWidth="1"/>
    <col min="2" max="2" width="35.83203125" style="23" customWidth="1"/>
    <col min="3" max="4" width="8.83203125" style="4" customWidth="1"/>
    <col min="5" max="5" width="16.5" style="30" customWidth="1"/>
    <col min="6" max="6" width="16.5" style="4" customWidth="1"/>
    <col min="7" max="7" width="31.5" style="4" customWidth="1"/>
    <col min="8" max="256" width="8.83203125" style="4" customWidth="1"/>
    <col min="257" max="16384" width="10.83203125" style="4"/>
  </cols>
  <sheetData>
    <row r="1" spans="1:7" ht="20" customHeight="1">
      <c r="A1" s="66" t="s">
        <v>19</v>
      </c>
      <c r="B1" s="67"/>
      <c r="C1" s="67"/>
      <c r="D1" s="67"/>
      <c r="E1" s="67"/>
      <c r="F1" s="67"/>
      <c r="G1" s="68"/>
    </row>
    <row r="2" spans="1:7" s="6" customFormat="1" ht="6" customHeight="1" thickBot="1">
      <c r="A2" s="5"/>
      <c r="B2" s="5"/>
      <c r="C2" s="5"/>
      <c r="D2" s="5"/>
      <c r="E2" s="5"/>
      <c r="F2" s="5"/>
      <c r="G2" s="5"/>
    </row>
    <row r="3" spans="1:7" ht="29" thickBot="1">
      <c r="A3" s="7" t="s">
        <v>0</v>
      </c>
      <c r="B3" s="8" t="s">
        <v>3</v>
      </c>
      <c r="C3" s="8" t="s">
        <v>16</v>
      </c>
      <c r="D3" s="8" t="s">
        <v>1</v>
      </c>
      <c r="E3" s="9" t="s">
        <v>17</v>
      </c>
      <c r="F3" s="10" t="s">
        <v>2</v>
      </c>
      <c r="G3" s="11" t="s">
        <v>6</v>
      </c>
    </row>
    <row r="4" spans="1:7" ht="29" customHeight="1">
      <c r="A4" s="82">
        <v>1</v>
      </c>
      <c r="B4" s="83" t="s">
        <v>35</v>
      </c>
      <c r="C4" s="84" t="s">
        <v>1</v>
      </c>
      <c r="D4" s="84">
        <v>1</v>
      </c>
      <c r="E4" s="85"/>
      <c r="F4" s="86">
        <f t="shared" ref="F4:F30" si="0">E4*D4</f>
        <v>0</v>
      </c>
      <c r="G4" s="87" t="s">
        <v>7</v>
      </c>
    </row>
    <row r="5" spans="1:7" ht="29" customHeight="1">
      <c r="A5" s="77">
        <v>2</v>
      </c>
      <c r="B5" s="15" t="s">
        <v>8</v>
      </c>
      <c r="C5" s="16" t="s">
        <v>4</v>
      </c>
      <c r="D5" s="13">
        <v>1</v>
      </c>
      <c r="E5" s="2"/>
      <c r="F5" s="14">
        <f t="shared" si="0"/>
        <v>0</v>
      </c>
      <c r="G5" s="3" t="s">
        <v>7</v>
      </c>
    </row>
    <row r="6" spans="1:7" ht="29" customHeight="1">
      <c r="A6" s="77">
        <v>3</v>
      </c>
      <c r="B6" s="18" t="s">
        <v>9</v>
      </c>
      <c r="C6" s="16" t="s">
        <v>1</v>
      </c>
      <c r="D6" s="13">
        <v>1</v>
      </c>
      <c r="E6" s="2"/>
      <c r="F6" s="14">
        <f t="shared" si="0"/>
        <v>0</v>
      </c>
      <c r="G6" s="3" t="s">
        <v>7</v>
      </c>
    </row>
    <row r="7" spans="1:7" ht="29" customHeight="1">
      <c r="A7" s="77">
        <v>4</v>
      </c>
      <c r="B7" s="18" t="s">
        <v>10</v>
      </c>
      <c r="C7" s="16" t="s">
        <v>4</v>
      </c>
      <c r="D7" s="13">
        <v>1</v>
      </c>
      <c r="E7" s="2"/>
      <c r="F7" s="14">
        <f t="shared" si="0"/>
        <v>0</v>
      </c>
      <c r="G7" s="3" t="s">
        <v>7</v>
      </c>
    </row>
    <row r="8" spans="1:7" ht="29" customHeight="1">
      <c r="A8" s="77">
        <v>5</v>
      </c>
      <c r="B8" s="18" t="s">
        <v>11</v>
      </c>
      <c r="C8" s="16" t="s">
        <v>4</v>
      </c>
      <c r="D8" s="13">
        <v>1</v>
      </c>
      <c r="E8" s="2"/>
      <c r="F8" s="14">
        <f t="shared" si="0"/>
        <v>0</v>
      </c>
      <c r="G8" s="3" t="s">
        <v>7</v>
      </c>
    </row>
    <row r="9" spans="1:7" ht="29" customHeight="1">
      <c r="A9" s="77">
        <v>6</v>
      </c>
      <c r="B9" s="15" t="s">
        <v>12</v>
      </c>
      <c r="C9" s="16" t="s">
        <v>4</v>
      </c>
      <c r="D9" s="13">
        <v>1</v>
      </c>
      <c r="E9" s="2"/>
      <c r="F9" s="14">
        <f t="shared" si="0"/>
        <v>0</v>
      </c>
      <c r="G9" s="3" t="s">
        <v>7</v>
      </c>
    </row>
    <row r="10" spans="1:7" ht="29" customHeight="1">
      <c r="A10" s="77">
        <v>7</v>
      </c>
      <c r="B10" s="15" t="s">
        <v>13</v>
      </c>
      <c r="C10" s="16" t="s">
        <v>4</v>
      </c>
      <c r="D10" s="13">
        <v>1</v>
      </c>
      <c r="E10" s="2"/>
      <c r="F10" s="14">
        <f t="shared" si="0"/>
        <v>0</v>
      </c>
      <c r="G10" s="3" t="s">
        <v>7</v>
      </c>
    </row>
    <row r="11" spans="1:7" ht="29" customHeight="1">
      <c r="A11" s="77">
        <v>8</v>
      </c>
      <c r="B11" s="18" t="s">
        <v>46</v>
      </c>
      <c r="C11" s="16" t="s">
        <v>4</v>
      </c>
      <c r="D11" s="13">
        <v>1</v>
      </c>
      <c r="E11" s="2"/>
      <c r="F11" s="14">
        <f t="shared" si="0"/>
        <v>0</v>
      </c>
      <c r="G11" s="3" t="s">
        <v>7</v>
      </c>
    </row>
    <row r="12" spans="1:7" ht="29" customHeight="1">
      <c r="A12" s="77">
        <v>9</v>
      </c>
      <c r="B12" s="20" t="s">
        <v>47</v>
      </c>
      <c r="C12" s="16" t="s">
        <v>4</v>
      </c>
      <c r="D12" s="13">
        <v>1</v>
      </c>
      <c r="E12" s="2"/>
      <c r="F12" s="14">
        <f t="shared" si="0"/>
        <v>0</v>
      </c>
      <c r="G12" s="3" t="s">
        <v>7</v>
      </c>
    </row>
    <row r="13" spans="1:7" ht="29" customHeight="1">
      <c r="A13" s="77">
        <v>10</v>
      </c>
      <c r="B13" s="21" t="s">
        <v>36</v>
      </c>
      <c r="C13" s="16" t="s">
        <v>4</v>
      </c>
      <c r="D13" s="13">
        <v>1</v>
      </c>
      <c r="E13" s="2"/>
      <c r="F13" s="14">
        <f t="shared" si="0"/>
        <v>0</v>
      </c>
      <c r="G13" s="3" t="s">
        <v>7</v>
      </c>
    </row>
    <row r="14" spans="1:7" ht="29" customHeight="1">
      <c r="A14" s="77">
        <v>11</v>
      </c>
      <c r="B14" s="21" t="s">
        <v>48</v>
      </c>
      <c r="C14" s="16" t="s">
        <v>4</v>
      </c>
      <c r="D14" s="13">
        <v>1</v>
      </c>
      <c r="E14" s="2"/>
      <c r="F14" s="14">
        <f t="shared" si="0"/>
        <v>0</v>
      </c>
      <c r="G14" s="3" t="s">
        <v>7</v>
      </c>
    </row>
    <row r="15" spans="1:7" ht="29" customHeight="1">
      <c r="A15" s="77">
        <v>12</v>
      </c>
      <c r="B15" s="12" t="s">
        <v>49</v>
      </c>
      <c r="C15" s="16" t="s">
        <v>1</v>
      </c>
      <c r="D15" s="13">
        <v>1</v>
      </c>
      <c r="E15" s="1"/>
      <c r="F15" s="14">
        <f t="shared" si="0"/>
        <v>0</v>
      </c>
      <c r="G15" s="3" t="s">
        <v>7</v>
      </c>
    </row>
    <row r="16" spans="1:7" ht="29" customHeight="1">
      <c r="A16" s="77">
        <v>13</v>
      </c>
      <c r="B16" s="15" t="s">
        <v>14</v>
      </c>
      <c r="C16" s="16" t="s">
        <v>1</v>
      </c>
      <c r="D16" s="13">
        <v>1</v>
      </c>
      <c r="E16" s="2"/>
      <c r="F16" s="14">
        <f t="shared" si="0"/>
        <v>0</v>
      </c>
      <c r="G16" s="3" t="s">
        <v>7</v>
      </c>
    </row>
    <row r="17" spans="1:7" ht="29" customHeight="1">
      <c r="A17" s="77">
        <v>14</v>
      </c>
      <c r="B17" s="21" t="s">
        <v>5</v>
      </c>
      <c r="C17" s="16" t="s">
        <v>4</v>
      </c>
      <c r="D17" s="13">
        <v>1</v>
      </c>
      <c r="E17" s="2"/>
      <c r="F17" s="14">
        <f t="shared" si="0"/>
        <v>0</v>
      </c>
      <c r="G17" s="3" t="s">
        <v>7</v>
      </c>
    </row>
    <row r="18" spans="1:7" ht="29" customHeight="1">
      <c r="A18" s="77">
        <v>15</v>
      </c>
      <c r="B18" s="12" t="s">
        <v>15</v>
      </c>
      <c r="C18" s="16" t="s">
        <v>1</v>
      </c>
      <c r="D18" s="13">
        <v>1</v>
      </c>
      <c r="E18" s="1"/>
      <c r="F18" s="14">
        <f t="shared" si="0"/>
        <v>0</v>
      </c>
      <c r="G18" s="3" t="s">
        <v>7</v>
      </c>
    </row>
    <row r="19" spans="1:7" ht="29" customHeight="1">
      <c r="A19" s="77">
        <v>16</v>
      </c>
      <c r="B19" s="12" t="s">
        <v>50</v>
      </c>
      <c r="C19" s="16" t="s">
        <v>4</v>
      </c>
      <c r="D19" s="13">
        <v>1</v>
      </c>
      <c r="E19" s="1"/>
      <c r="F19" s="14">
        <f t="shared" si="0"/>
        <v>0</v>
      </c>
      <c r="G19" s="3" t="s">
        <v>7</v>
      </c>
    </row>
    <row r="20" spans="1:7" ht="29" customHeight="1">
      <c r="A20" s="77">
        <v>17</v>
      </c>
      <c r="B20" s="18" t="s">
        <v>51</v>
      </c>
      <c r="C20" s="16" t="s">
        <v>4</v>
      </c>
      <c r="D20" s="13">
        <v>1</v>
      </c>
      <c r="E20" s="2"/>
      <c r="F20" s="14">
        <f t="shared" si="0"/>
        <v>0</v>
      </c>
      <c r="G20" s="3" t="s">
        <v>7</v>
      </c>
    </row>
    <row r="21" spans="1:7" ht="29" customHeight="1">
      <c r="A21" s="77">
        <v>18</v>
      </c>
      <c r="B21" s="15" t="s">
        <v>52</v>
      </c>
      <c r="C21" s="16" t="s">
        <v>4</v>
      </c>
      <c r="D21" s="13">
        <v>1</v>
      </c>
      <c r="E21" s="2"/>
      <c r="F21" s="14">
        <f t="shared" si="0"/>
        <v>0</v>
      </c>
      <c r="G21" s="3" t="s">
        <v>7</v>
      </c>
    </row>
    <row r="22" spans="1:7" ht="29" customHeight="1">
      <c r="A22" s="77">
        <v>19</v>
      </c>
      <c r="B22" s="15" t="s">
        <v>53</v>
      </c>
      <c r="C22" s="16" t="s">
        <v>4</v>
      </c>
      <c r="D22" s="13">
        <v>1</v>
      </c>
      <c r="E22" s="2"/>
      <c r="F22" s="14">
        <f t="shared" si="0"/>
        <v>0</v>
      </c>
      <c r="G22" s="3" t="s">
        <v>7</v>
      </c>
    </row>
    <row r="23" spans="1:7" ht="29" customHeight="1">
      <c r="A23" s="77">
        <v>20</v>
      </c>
      <c r="B23" s="18" t="s">
        <v>54</v>
      </c>
      <c r="C23" s="16" t="s">
        <v>4</v>
      </c>
      <c r="D23" s="13">
        <v>1</v>
      </c>
      <c r="E23" s="2"/>
      <c r="F23" s="14">
        <f t="shared" si="0"/>
        <v>0</v>
      </c>
      <c r="G23" s="19"/>
    </row>
    <row r="24" spans="1:7" ht="29" customHeight="1">
      <c r="A24" s="77">
        <v>21</v>
      </c>
      <c r="B24" s="20" t="s">
        <v>55</v>
      </c>
      <c r="C24" s="16" t="s">
        <v>4</v>
      </c>
      <c r="D24" s="13">
        <v>1</v>
      </c>
      <c r="E24" s="2"/>
      <c r="F24" s="14">
        <f t="shared" si="0"/>
        <v>0</v>
      </c>
      <c r="G24" s="19"/>
    </row>
    <row r="25" spans="1:7" ht="29" customHeight="1">
      <c r="A25" s="77">
        <v>22</v>
      </c>
      <c r="B25" s="21" t="s">
        <v>56</v>
      </c>
      <c r="C25" s="16" t="s">
        <v>4</v>
      </c>
      <c r="D25" s="13">
        <v>1</v>
      </c>
      <c r="E25" s="2"/>
      <c r="F25" s="14">
        <f t="shared" si="0"/>
        <v>0</v>
      </c>
      <c r="G25" s="19"/>
    </row>
    <row r="26" spans="1:7" ht="29" customHeight="1">
      <c r="A26" s="77">
        <v>23</v>
      </c>
      <c r="B26" s="21" t="s">
        <v>57</v>
      </c>
      <c r="C26" s="16" t="s">
        <v>4</v>
      </c>
      <c r="D26" s="13">
        <v>1</v>
      </c>
      <c r="E26" s="2"/>
      <c r="F26" s="14">
        <f t="shared" si="0"/>
        <v>0</v>
      </c>
      <c r="G26" s="19"/>
    </row>
    <row r="27" spans="1:7" ht="29" customHeight="1">
      <c r="A27" s="77">
        <v>24</v>
      </c>
      <c r="B27" s="12" t="s">
        <v>58</v>
      </c>
      <c r="C27" s="16" t="s">
        <v>4</v>
      </c>
      <c r="D27" s="13">
        <v>1</v>
      </c>
      <c r="E27" s="1"/>
      <c r="F27" s="14">
        <f t="shared" si="0"/>
        <v>0</v>
      </c>
      <c r="G27" s="19"/>
    </row>
    <row r="28" spans="1:7" ht="29" customHeight="1">
      <c r="A28" s="77">
        <v>25</v>
      </c>
      <c r="B28" s="15" t="s">
        <v>59</v>
      </c>
      <c r="C28" s="16" t="s">
        <v>4</v>
      </c>
      <c r="D28" s="13">
        <v>1</v>
      </c>
      <c r="E28" s="2"/>
      <c r="F28" s="14">
        <f t="shared" si="0"/>
        <v>0</v>
      </c>
      <c r="G28" s="19"/>
    </row>
    <row r="29" spans="1:7" ht="29" customHeight="1">
      <c r="A29" s="77">
        <v>26</v>
      </c>
      <c r="B29" s="21" t="s">
        <v>60</v>
      </c>
      <c r="C29" s="16" t="s">
        <v>4</v>
      </c>
      <c r="D29" s="13">
        <v>1</v>
      </c>
      <c r="E29" s="2"/>
      <c r="F29" s="14">
        <f t="shared" si="0"/>
        <v>0</v>
      </c>
      <c r="G29" s="19"/>
    </row>
    <row r="30" spans="1:7" ht="29" customHeight="1" thickBot="1">
      <c r="A30" s="22">
        <v>27</v>
      </c>
      <c r="B30" s="78" t="s">
        <v>127</v>
      </c>
      <c r="C30" s="79" t="s">
        <v>4</v>
      </c>
      <c r="D30" s="79">
        <v>1</v>
      </c>
      <c r="E30" s="80">
        <f>'3_SDK_pricka'!G31</f>
        <v>0</v>
      </c>
      <c r="F30" s="88">
        <f t="shared" si="0"/>
        <v>0</v>
      </c>
      <c r="G30" s="81" t="s">
        <v>61</v>
      </c>
    </row>
    <row r="31" spans="1:7">
      <c r="A31" s="23"/>
      <c r="C31" s="23"/>
      <c r="D31" s="23"/>
      <c r="E31" s="24"/>
    </row>
    <row r="32" spans="1:7" s="25" customFormat="1" ht="14">
      <c r="B32" s="26" t="s">
        <v>18</v>
      </c>
      <c r="C32" s="27"/>
      <c r="D32" s="27"/>
      <c r="E32" s="28"/>
      <c r="F32" s="29">
        <f>SUM(F4:F30)</f>
        <v>0</v>
      </c>
    </row>
  </sheetData>
  <sheetProtection algorithmName="SHA-512" hashValue="fOSDxut0HTeWEzGCWjVxvHZUm3hnDd2WWKCf5QiHT9sg/DiCeUZUKqBci6XOYYmkUbEdG0szCRK9fxdAWVQxJw==" saltValue="BneCDRVWq4bNT/L5fvP1/g==" spinCount="100000" sheet="1" formatCells="0" formatColumns="0" formatRows="0"/>
  <mergeCells count="1">
    <mergeCell ref="A1:G1"/>
  </mergeCells>
  <pageMargins left="0.7" right="0.7" top="0.78740157499999996" bottom="0.78740157499999996" header="0.3" footer="0.3"/>
  <pageSetup paperSize="9" fitToHeight="1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G12"/>
  <sheetViews>
    <sheetView tabSelected="1" zoomScale="125" workbookViewId="0">
      <selection activeCell="E7" sqref="E7"/>
    </sheetView>
  </sheetViews>
  <sheetFormatPr baseColWidth="10" defaultRowHeight="13"/>
  <cols>
    <col min="1" max="1" width="8.83203125" style="4" customWidth="1"/>
    <col min="2" max="3" width="35.83203125" style="23" customWidth="1"/>
    <col min="4" max="4" width="8.83203125" style="4" customWidth="1"/>
    <col min="5" max="5" width="16.5" style="30" customWidth="1"/>
    <col min="6" max="6" width="16.5" style="4" customWidth="1"/>
    <col min="7" max="7" width="31.5" style="4" customWidth="1"/>
    <col min="8" max="256" width="8.83203125" style="4" customWidth="1"/>
    <col min="257" max="16384" width="10.83203125" style="4"/>
  </cols>
  <sheetData>
    <row r="1" spans="1:7" ht="20" customHeight="1">
      <c r="A1" s="66" t="s">
        <v>38</v>
      </c>
      <c r="B1" s="67"/>
      <c r="C1" s="67"/>
      <c r="D1" s="67"/>
      <c r="E1" s="67"/>
      <c r="F1" s="67"/>
      <c r="G1" s="68"/>
    </row>
    <row r="2" spans="1:7" s="6" customFormat="1" ht="6" customHeight="1" thickBot="1">
      <c r="A2" s="5"/>
      <c r="B2" s="5"/>
      <c r="C2" s="5"/>
      <c r="D2" s="5"/>
      <c r="E2" s="5"/>
      <c r="F2" s="5"/>
      <c r="G2" s="5"/>
    </row>
    <row r="3" spans="1:7" ht="28">
      <c r="A3" s="69" t="s">
        <v>0</v>
      </c>
      <c r="B3" s="70" t="s">
        <v>3</v>
      </c>
      <c r="C3" s="70" t="s">
        <v>42</v>
      </c>
      <c r="D3" s="70" t="s">
        <v>1</v>
      </c>
      <c r="E3" s="71" t="s">
        <v>17</v>
      </c>
      <c r="F3" s="72" t="s">
        <v>2</v>
      </c>
      <c r="G3" s="73" t="s">
        <v>6</v>
      </c>
    </row>
    <row r="4" spans="1:7" ht="32" customHeight="1">
      <c r="A4" s="74">
        <v>1</v>
      </c>
      <c r="B4" s="15" t="s">
        <v>39</v>
      </c>
      <c r="C4" s="15" t="s">
        <v>43</v>
      </c>
      <c r="D4" s="16">
        <v>1</v>
      </c>
      <c r="E4" s="2"/>
      <c r="F4" s="17">
        <f t="shared" ref="F4:F9" si="0">E4*D4</f>
        <v>0</v>
      </c>
      <c r="G4" s="75" t="s">
        <v>7</v>
      </c>
    </row>
    <row r="5" spans="1:7" ht="32" customHeight="1">
      <c r="A5" s="76">
        <v>2</v>
      </c>
      <c r="B5" s="18" t="s">
        <v>40</v>
      </c>
      <c r="C5" s="12" t="s">
        <v>43</v>
      </c>
      <c r="D5" s="16">
        <v>1</v>
      </c>
      <c r="E5" s="2"/>
      <c r="F5" s="17">
        <f t="shared" si="0"/>
        <v>0</v>
      </c>
      <c r="G5" s="75" t="s">
        <v>7</v>
      </c>
    </row>
    <row r="6" spans="1:7" ht="32" customHeight="1">
      <c r="A6" s="76">
        <v>3</v>
      </c>
      <c r="B6" s="18" t="s">
        <v>41</v>
      </c>
      <c r="C6" s="12" t="s">
        <v>43</v>
      </c>
      <c r="D6" s="16">
        <v>1</v>
      </c>
      <c r="E6" s="2"/>
      <c r="F6" s="17">
        <f t="shared" si="0"/>
        <v>0</v>
      </c>
      <c r="G6" s="75" t="s">
        <v>7</v>
      </c>
    </row>
    <row r="7" spans="1:7" ht="32" customHeight="1">
      <c r="A7" s="76">
        <v>4</v>
      </c>
      <c r="B7" s="18" t="s">
        <v>45</v>
      </c>
      <c r="C7" s="12" t="s">
        <v>43</v>
      </c>
      <c r="D7" s="16">
        <v>1</v>
      </c>
      <c r="E7" s="2"/>
      <c r="F7" s="17">
        <f>E7*D7</f>
        <v>0</v>
      </c>
      <c r="G7" s="75" t="s">
        <v>7</v>
      </c>
    </row>
    <row r="8" spans="1:7" ht="32" customHeight="1">
      <c r="A8" s="76">
        <v>5</v>
      </c>
      <c r="B8" s="12" t="s">
        <v>39</v>
      </c>
      <c r="C8" s="12" t="s">
        <v>44</v>
      </c>
      <c r="D8" s="13">
        <v>1</v>
      </c>
      <c r="E8" s="2"/>
      <c r="F8" s="17">
        <f t="shared" si="0"/>
        <v>0</v>
      </c>
      <c r="G8" s="75" t="s">
        <v>7</v>
      </c>
    </row>
    <row r="9" spans="1:7" ht="32" customHeight="1">
      <c r="A9" s="76">
        <v>6</v>
      </c>
      <c r="B9" s="18" t="s">
        <v>40</v>
      </c>
      <c r="C9" s="12" t="s">
        <v>44</v>
      </c>
      <c r="D9" s="16">
        <v>1</v>
      </c>
      <c r="E9" s="2"/>
      <c r="F9" s="17">
        <f t="shared" si="0"/>
        <v>0</v>
      </c>
      <c r="G9" s="75" t="s">
        <v>7</v>
      </c>
    </row>
    <row r="10" spans="1:7" ht="32" customHeight="1">
      <c r="A10" s="76">
        <v>7</v>
      </c>
      <c r="B10" s="18" t="s">
        <v>41</v>
      </c>
      <c r="C10" s="12" t="s">
        <v>44</v>
      </c>
      <c r="D10" s="16">
        <v>1</v>
      </c>
      <c r="E10" s="2"/>
      <c r="F10" s="17">
        <f t="shared" ref="F10" si="1">E10*D10</f>
        <v>0</v>
      </c>
      <c r="G10" s="75" t="s">
        <v>7</v>
      </c>
    </row>
    <row r="11" spans="1:7">
      <c r="A11" s="23"/>
      <c r="D11" s="23"/>
      <c r="E11" s="24"/>
    </row>
    <row r="12" spans="1:7" s="25" customFormat="1" ht="14">
      <c r="B12" s="26" t="s">
        <v>18</v>
      </c>
      <c r="C12" s="26"/>
      <c r="D12" s="27"/>
      <c r="E12" s="28"/>
      <c r="F12" s="29">
        <f>SUM(F4:F10)</f>
        <v>0</v>
      </c>
    </row>
  </sheetData>
  <sheetProtection algorithmName="SHA-512" hashValue="1r8/miRXjHEk4pJJn1wSpm7PIfzk/iJqmhiuYeu3g3P72BCV3x/VShivdYw1DjLFH6yGwS/SYAtlfUm/e4I4pQ==" saltValue="VZjxWTED3mB7P/BvpNydFA==" spinCount="100000" sheet="1" formatCells="0" formatColumns="0" formatRows="0"/>
  <mergeCells count="1">
    <mergeCell ref="A1:G1"/>
  </mergeCells>
  <pageMargins left="0.7" right="0.7" top="0.78740157499999996" bottom="0.78740157499999996" header="0.3" footer="0.3"/>
  <pageSetup paperSize="9" scale="8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AC0C-C27B-BD49-AA71-BCA4EAA6202A}">
  <sheetPr>
    <pageSetUpPr fitToPage="1"/>
  </sheetPr>
  <dimension ref="A1:G31"/>
  <sheetViews>
    <sheetView zoomScale="115" zoomScaleNormal="115" workbookViewId="0">
      <selection activeCell="F9" sqref="F9"/>
    </sheetView>
  </sheetViews>
  <sheetFormatPr baseColWidth="10" defaultColWidth="8.83203125" defaultRowHeight="15"/>
  <cols>
    <col min="1" max="1" width="4" style="95" bestFit="1" customWidth="1"/>
    <col min="2" max="2" width="11.33203125" style="130" bestFit="1" customWidth="1"/>
    <col min="3" max="3" width="83.5" style="95" customWidth="1"/>
    <col min="4" max="6" width="8.83203125" style="95"/>
    <col min="7" max="7" width="14" style="95" bestFit="1" customWidth="1"/>
    <col min="8" max="16384" width="8.83203125" style="95"/>
  </cols>
  <sheetData>
    <row r="1" spans="1:7">
      <c r="C1" s="134" t="s">
        <v>126</v>
      </c>
    </row>
    <row r="3" spans="1:7">
      <c r="A3" s="91" t="s">
        <v>125</v>
      </c>
      <c r="B3" s="92" t="s">
        <v>124</v>
      </c>
      <c r="C3" s="93" t="s">
        <v>123</v>
      </c>
      <c r="D3" s="94" t="s">
        <v>122</v>
      </c>
      <c r="E3" s="91" t="s">
        <v>121</v>
      </c>
      <c r="F3" s="91" t="s">
        <v>120</v>
      </c>
      <c r="G3" s="91" t="s">
        <v>119</v>
      </c>
    </row>
    <row r="4" spans="1:7">
      <c r="A4" s="96" t="s">
        <v>80</v>
      </c>
      <c r="B4" s="97" t="s">
        <v>118</v>
      </c>
      <c r="C4" s="98" t="s">
        <v>117</v>
      </c>
      <c r="D4" s="99"/>
      <c r="E4" s="100"/>
      <c r="F4" s="101"/>
      <c r="G4" s="102">
        <f>SUM(G5:G11)</f>
        <v>0</v>
      </c>
    </row>
    <row r="5" spans="1:7">
      <c r="A5" s="103">
        <v>1</v>
      </c>
      <c r="B5" s="104" t="s">
        <v>116</v>
      </c>
      <c r="C5" s="105" t="s">
        <v>115</v>
      </c>
      <c r="D5" s="106" t="s">
        <v>81</v>
      </c>
      <c r="E5" s="107">
        <v>14</v>
      </c>
      <c r="F5" s="89">
        <v>0</v>
      </c>
      <c r="G5" s="108">
        <f>ROUND(E5*F5,2)</f>
        <v>0</v>
      </c>
    </row>
    <row r="6" spans="1:7">
      <c r="A6" s="103">
        <v>2</v>
      </c>
      <c r="B6" s="104" t="s">
        <v>114</v>
      </c>
      <c r="C6" s="105" t="s">
        <v>113</v>
      </c>
      <c r="D6" s="106" t="s">
        <v>81</v>
      </c>
      <c r="E6" s="107">
        <v>5.7</v>
      </c>
      <c r="F6" s="89">
        <v>0</v>
      </c>
      <c r="G6" s="108">
        <f>ROUND(E6*F6,2)</f>
        <v>0</v>
      </c>
    </row>
    <row r="7" spans="1:7">
      <c r="A7" s="103">
        <v>3</v>
      </c>
      <c r="B7" s="104" t="s">
        <v>112</v>
      </c>
      <c r="C7" s="105" t="s">
        <v>111</v>
      </c>
      <c r="D7" s="106" t="s">
        <v>81</v>
      </c>
      <c r="E7" s="107">
        <v>5.7</v>
      </c>
      <c r="F7" s="89">
        <v>0</v>
      </c>
      <c r="G7" s="108">
        <f>ROUND(E7*F7,2)</f>
        <v>0</v>
      </c>
    </row>
    <row r="8" spans="1:7">
      <c r="A8" s="103">
        <v>4</v>
      </c>
      <c r="B8" s="104" t="s">
        <v>110</v>
      </c>
      <c r="C8" s="105" t="s">
        <v>109</v>
      </c>
      <c r="D8" s="106" t="s">
        <v>81</v>
      </c>
      <c r="E8" s="107">
        <v>5.56</v>
      </c>
      <c r="F8" s="89">
        <v>0</v>
      </c>
      <c r="G8" s="108">
        <f>ROUND(E8*F8,2)</f>
        <v>0</v>
      </c>
    </row>
    <row r="9" spans="1:7">
      <c r="A9" s="103">
        <v>5</v>
      </c>
      <c r="B9" s="104" t="s">
        <v>108</v>
      </c>
      <c r="C9" s="105" t="s">
        <v>107</v>
      </c>
      <c r="D9" s="106" t="s">
        <v>90</v>
      </c>
      <c r="E9" s="107">
        <v>1</v>
      </c>
      <c r="F9" s="89">
        <v>0</v>
      </c>
      <c r="G9" s="108">
        <f>ROUND(E9*F9,2)</f>
        <v>0</v>
      </c>
    </row>
    <row r="10" spans="1:7">
      <c r="A10" s="103">
        <v>6</v>
      </c>
      <c r="B10" s="104" t="s">
        <v>106</v>
      </c>
      <c r="C10" s="105" t="s">
        <v>105</v>
      </c>
      <c r="D10" s="106" t="s">
        <v>90</v>
      </c>
      <c r="E10" s="107">
        <v>1</v>
      </c>
      <c r="F10" s="89">
        <v>0</v>
      </c>
      <c r="G10" s="108">
        <f>ROUND(E10*F10,2)</f>
        <v>0</v>
      </c>
    </row>
    <row r="11" spans="1:7">
      <c r="A11" s="103">
        <v>7</v>
      </c>
      <c r="B11" s="104" t="s">
        <v>104</v>
      </c>
      <c r="C11" s="105" t="s">
        <v>103</v>
      </c>
      <c r="D11" s="106" t="s">
        <v>81</v>
      </c>
      <c r="E11" s="107">
        <v>6.2</v>
      </c>
      <c r="F11" s="89">
        <v>0</v>
      </c>
      <c r="G11" s="108">
        <f>ROUND(E11*F11,2)</f>
        <v>0</v>
      </c>
    </row>
    <row r="12" spans="1:7">
      <c r="A12" s="109" t="s">
        <v>80</v>
      </c>
      <c r="B12" s="110" t="s">
        <v>102</v>
      </c>
      <c r="C12" s="111" t="s">
        <v>101</v>
      </c>
      <c r="D12" s="112"/>
      <c r="E12" s="113"/>
      <c r="F12" s="114"/>
      <c r="G12" s="102">
        <f>SUM(G13:G17)</f>
        <v>0</v>
      </c>
    </row>
    <row r="13" spans="1:7">
      <c r="A13" s="115">
        <v>8</v>
      </c>
      <c r="B13" s="116" t="s">
        <v>100</v>
      </c>
      <c r="C13" s="117" t="s">
        <v>99</v>
      </c>
      <c r="D13" s="118" t="s">
        <v>90</v>
      </c>
      <c r="E13" s="119">
        <v>1</v>
      </c>
      <c r="F13" s="90">
        <v>0</v>
      </c>
      <c r="G13" s="108">
        <f>ROUND(E13*F13,2)</f>
        <v>0</v>
      </c>
    </row>
    <row r="14" spans="1:7">
      <c r="A14" s="115">
        <v>9</v>
      </c>
      <c r="B14" s="116" t="s">
        <v>98</v>
      </c>
      <c r="C14" s="117" t="s">
        <v>97</v>
      </c>
      <c r="D14" s="118" t="s">
        <v>90</v>
      </c>
      <c r="E14" s="119">
        <v>1</v>
      </c>
      <c r="F14" s="90">
        <v>0</v>
      </c>
      <c r="G14" s="108">
        <f>ROUND(E14*F14,2)</f>
        <v>0</v>
      </c>
    </row>
    <row r="15" spans="1:7">
      <c r="A15" s="115">
        <v>10</v>
      </c>
      <c r="B15" s="116" t="s">
        <v>96</v>
      </c>
      <c r="C15" s="117" t="s">
        <v>95</v>
      </c>
      <c r="D15" s="118" t="s">
        <v>90</v>
      </c>
      <c r="E15" s="119">
        <v>1</v>
      </c>
      <c r="F15" s="90">
        <v>0</v>
      </c>
      <c r="G15" s="108">
        <f>ROUND(E15*F15,2)</f>
        <v>0</v>
      </c>
    </row>
    <row r="16" spans="1:7">
      <c r="A16" s="115">
        <v>11</v>
      </c>
      <c r="B16" s="116" t="s">
        <v>94</v>
      </c>
      <c r="C16" s="117" t="s">
        <v>93</v>
      </c>
      <c r="D16" s="118" t="s">
        <v>90</v>
      </c>
      <c r="E16" s="119">
        <v>1</v>
      </c>
      <c r="F16" s="90">
        <v>0</v>
      </c>
      <c r="G16" s="108">
        <f>ROUND(E16*F16,2)</f>
        <v>0</v>
      </c>
    </row>
    <row r="17" spans="1:7">
      <c r="A17" s="115">
        <v>12</v>
      </c>
      <c r="B17" s="116" t="s">
        <v>92</v>
      </c>
      <c r="C17" s="117" t="s">
        <v>91</v>
      </c>
      <c r="D17" s="118" t="s">
        <v>90</v>
      </c>
      <c r="E17" s="119">
        <v>1</v>
      </c>
      <c r="F17" s="90">
        <v>0</v>
      </c>
      <c r="G17" s="108">
        <f>ROUND(E17*F17,2)</f>
        <v>0</v>
      </c>
    </row>
    <row r="18" spans="1:7">
      <c r="A18" s="120" t="s">
        <v>80</v>
      </c>
      <c r="B18" s="121" t="s">
        <v>89</v>
      </c>
      <c r="C18" s="122" t="s">
        <v>88</v>
      </c>
      <c r="D18" s="123"/>
      <c r="E18" s="124"/>
      <c r="F18" s="102"/>
      <c r="G18" s="102">
        <f>SUMIF(T19:T21,"&lt;&gt;NOR",G19:G21)</f>
        <v>0</v>
      </c>
    </row>
    <row r="19" spans="1:7">
      <c r="A19" s="125">
        <v>13</v>
      </c>
      <c r="B19" s="126" t="s">
        <v>87</v>
      </c>
      <c r="C19" s="127" t="s">
        <v>86</v>
      </c>
      <c r="D19" s="128" t="s">
        <v>81</v>
      </c>
      <c r="E19" s="129">
        <v>72</v>
      </c>
      <c r="F19" s="133">
        <v>0</v>
      </c>
      <c r="G19" s="108">
        <f>ROUND(E19*F19,2)</f>
        <v>0</v>
      </c>
    </row>
    <row r="20" spans="1:7">
      <c r="A20" s="125">
        <v>14</v>
      </c>
      <c r="B20" s="126" t="s">
        <v>85</v>
      </c>
      <c r="C20" s="127" t="s">
        <v>84</v>
      </c>
      <c r="D20" s="128" t="s">
        <v>81</v>
      </c>
      <c r="E20" s="129">
        <v>72</v>
      </c>
      <c r="F20" s="133">
        <v>0</v>
      </c>
      <c r="G20" s="108">
        <f>ROUND(E20*F20,2)</f>
        <v>0</v>
      </c>
    </row>
    <row r="21" spans="1:7">
      <c r="A21" s="125">
        <v>15</v>
      </c>
      <c r="B21" s="126" t="s">
        <v>83</v>
      </c>
      <c r="C21" s="127" t="s">
        <v>82</v>
      </c>
      <c r="D21" s="128" t="s">
        <v>81</v>
      </c>
      <c r="E21" s="129">
        <v>72</v>
      </c>
      <c r="F21" s="133">
        <v>0</v>
      </c>
      <c r="G21" s="108">
        <f>ROUND(E21*F21,2)</f>
        <v>0</v>
      </c>
    </row>
    <row r="22" spans="1:7">
      <c r="A22" s="120" t="s">
        <v>80</v>
      </c>
      <c r="B22" s="121" t="s">
        <v>79</v>
      </c>
      <c r="C22" s="122" t="s">
        <v>78</v>
      </c>
      <c r="D22" s="123"/>
      <c r="E22" s="124"/>
      <c r="F22" s="102"/>
      <c r="G22" s="102">
        <f>SUMIF(T23:T29,"&lt;&gt;NOR",G23:G29)</f>
        <v>0</v>
      </c>
    </row>
    <row r="23" spans="1:7" ht="14.25" customHeight="1">
      <c r="A23" s="125">
        <v>16</v>
      </c>
      <c r="B23" s="126" t="s">
        <v>77</v>
      </c>
      <c r="C23" s="127" t="s">
        <v>76</v>
      </c>
      <c r="D23" s="128" t="s">
        <v>63</v>
      </c>
      <c r="E23" s="129">
        <v>1.7348399999999999</v>
      </c>
      <c r="F23" s="133">
        <v>0</v>
      </c>
      <c r="G23" s="108">
        <f>ROUND(E23*F23,2)</f>
        <v>0</v>
      </c>
    </row>
    <row r="24" spans="1:7">
      <c r="A24" s="125">
        <v>17</v>
      </c>
      <c r="B24" s="126" t="s">
        <v>75</v>
      </c>
      <c r="C24" s="127" t="s">
        <v>74</v>
      </c>
      <c r="D24" s="128" t="s">
        <v>63</v>
      </c>
      <c r="E24" s="129">
        <v>3.4696799999999999</v>
      </c>
      <c r="F24" s="133">
        <v>0</v>
      </c>
      <c r="G24" s="108">
        <f>ROUND(E24*F24,2)</f>
        <v>0</v>
      </c>
    </row>
    <row r="25" spans="1:7">
      <c r="A25" s="125">
        <v>18</v>
      </c>
      <c r="B25" s="126" t="s">
        <v>73</v>
      </c>
      <c r="C25" s="127" t="s">
        <v>72</v>
      </c>
      <c r="D25" s="128" t="s">
        <v>63</v>
      </c>
      <c r="E25" s="129">
        <v>1.7348399999999999</v>
      </c>
      <c r="F25" s="133">
        <v>0</v>
      </c>
      <c r="G25" s="108">
        <f>ROUND(E25*F25,2)</f>
        <v>0</v>
      </c>
    </row>
    <row r="26" spans="1:7">
      <c r="A26" s="125">
        <v>19</v>
      </c>
      <c r="B26" s="126" t="s">
        <v>71</v>
      </c>
      <c r="C26" s="127" t="s">
        <v>70</v>
      </c>
      <c r="D26" s="128" t="s">
        <v>63</v>
      </c>
      <c r="E26" s="129">
        <v>32.961959999999998</v>
      </c>
      <c r="F26" s="133">
        <v>0</v>
      </c>
      <c r="G26" s="108">
        <f>ROUND(E26*F26,2)</f>
        <v>0</v>
      </c>
    </row>
    <row r="27" spans="1:7">
      <c r="A27" s="125">
        <v>20</v>
      </c>
      <c r="B27" s="126" t="s">
        <v>69</v>
      </c>
      <c r="C27" s="127" t="s">
        <v>68</v>
      </c>
      <c r="D27" s="128" t="s">
        <v>63</v>
      </c>
      <c r="E27" s="129">
        <v>1.7348399999999999</v>
      </c>
      <c r="F27" s="133">
        <v>0</v>
      </c>
      <c r="G27" s="108">
        <f>ROUND(E27*F27,2)</f>
        <v>0</v>
      </c>
    </row>
    <row r="28" spans="1:7">
      <c r="A28" s="125">
        <v>21</v>
      </c>
      <c r="B28" s="126" t="s">
        <v>67</v>
      </c>
      <c r="C28" s="127" t="s">
        <v>66</v>
      </c>
      <c r="D28" s="128" t="s">
        <v>63</v>
      </c>
      <c r="E28" s="129">
        <v>13.87872</v>
      </c>
      <c r="F28" s="133">
        <v>0</v>
      </c>
      <c r="G28" s="108">
        <f>ROUND(E28*F28,2)</f>
        <v>0</v>
      </c>
    </row>
    <row r="29" spans="1:7">
      <c r="A29" s="125">
        <v>22</v>
      </c>
      <c r="B29" s="126" t="s">
        <v>65</v>
      </c>
      <c r="C29" s="127" t="s">
        <v>64</v>
      </c>
      <c r="D29" s="128" t="s">
        <v>63</v>
      </c>
      <c r="E29" s="129">
        <v>1.7348399999999999</v>
      </c>
      <c r="F29" s="133">
        <v>0</v>
      </c>
      <c r="G29" s="108">
        <f>ROUND(E29*F29,2)</f>
        <v>0</v>
      </c>
    </row>
    <row r="31" spans="1:7">
      <c r="C31" s="131" t="s">
        <v>62</v>
      </c>
      <c r="D31" s="131"/>
      <c r="E31" s="131"/>
      <c r="F31" s="131"/>
      <c r="G31" s="132">
        <f>G22+G18+G12+G4</f>
        <v>0</v>
      </c>
    </row>
  </sheetData>
  <sheetProtection algorithmName="SHA-512" hashValue="vY1YdqEroMuoVr3T1SmcoBQ2akyMKeBFBLg3w2NTCAxKrD32KIJ0BbvVGLWo3p+NsVPKtD1OCDXEESUvMVyWmQ==" saltValue="V4MwyEBXHTvvQW7uEdY1gg==" spinCount="100000" sheet="1" objects="1" scenarios="1"/>
  <mergeCells count="1">
    <mergeCell ref="C31:F31"/>
  </mergeCells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0_REKAPITULACE</vt:lpstr>
      <vt:lpstr>1_Konektivita</vt:lpstr>
      <vt:lpstr>2_ICT_vybaveni</vt:lpstr>
      <vt:lpstr>3_SDK_pricka</vt:lpstr>
      <vt:lpstr>'0_REKAPITULACE'!Oblast_tisku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Vodvárková</dc:creator>
  <cp:lastModifiedBy>jiri kovacik</cp:lastModifiedBy>
  <dcterms:created xsi:type="dcterms:W3CDTF">2018-04-10T08:25:02Z</dcterms:created>
  <dcterms:modified xsi:type="dcterms:W3CDTF">2021-05-06T21:24:25Z</dcterms:modified>
</cp:coreProperties>
</file>