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í\"/>
    </mc:Choice>
  </mc:AlternateContent>
  <bookViews>
    <workbookView xWindow="0" yWindow="0" windowWidth="0" windowHeight="0"/>
  </bookViews>
  <sheets>
    <sheet name="Rekapitulace stavby" sheetId="1" r:id="rId1"/>
    <sheet name="SO 01 - Demolice plechové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Demolice plechové...'!$C$86:$K$141</definedName>
    <definedName name="_xlnm.Print_Area" localSheetId="1">'SO 01 - Demolice plechové...'!$C$4:$J$39,'SO 01 - Demolice plechové...'!$C$45:$J$68,'SO 01 - Demolice plechové...'!$C$74:$K$141</definedName>
    <definedName name="_xlnm.Print_Titles" localSheetId="1">'SO 01 - Demolice plechové...'!$86:$86</definedName>
    <definedName name="_xlnm._FilterDatabase" localSheetId="2" hidden="1">'VRN - Vedlejší rozpočtové...'!$C$82:$K$97</definedName>
    <definedName name="_xlnm.Print_Area" localSheetId="2">'VRN - Vedlejší rozpočtové...'!$C$4:$J$39,'VRN - Vedlejší rozpočtové...'!$C$45:$J$64,'VRN - Vedlejší rozpočtové...'!$C$70:$K$97</definedName>
    <definedName name="_xlnm.Print_Titles" localSheetId="2">'VRN - Vedlejší rozpočtové...'!$82:$82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5"/>
  <c r="BH95"/>
  <c r="BG95"/>
  <c r="BF95"/>
  <c r="T95"/>
  <c r="T94"/>
  <c r="R95"/>
  <c r="R94"/>
  <c r="P95"/>
  <c r="P94"/>
  <c r="BI92"/>
  <c r="BH92"/>
  <c r="BG92"/>
  <c r="BF92"/>
  <c r="T92"/>
  <c r="R92"/>
  <c r="P92"/>
  <c r="BI90"/>
  <c r="BH90"/>
  <c r="BG90"/>
  <c r="BF90"/>
  <c r="T90"/>
  <c r="R90"/>
  <c r="P90"/>
  <c r="BI86"/>
  <c r="BH86"/>
  <c r="BG86"/>
  <c r="BF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140"/>
  <c r="BH140"/>
  <c r="BG140"/>
  <c r="BF140"/>
  <c r="T140"/>
  <c r="R140"/>
  <c r="P140"/>
  <c r="BI138"/>
  <c r="BH138"/>
  <c r="BG138"/>
  <c r="BF138"/>
  <c r="T138"/>
  <c r="R138"/>
  <c r="P138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T89"/>
  <c r="R90"/>
  <c r="R89"/>
  <c r="P90"/>
  <c r="P89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1" r="L50"/>
  <c r="AM50"/>
  <c r="AM49"/>
  <c r="L49"/>
  <c r="AM47"/>
  <c r="L47"/>
  <c r="L45"/>
  <c r="L44"/>
  <c i="2" r="J125"/>
  <c r="BK104"/>
  <c r="BK90"/>
  <c i="3" r="J92"/>
  <c i="2" r="J109"/>
  <c r="J94"/>
  <c r="F36"/>
  <c i="3" r="BK95"/>
  <c i="2" r="J98"/>
  <c r="BK117"/>
  <c r="J115"/>
  <c r="F35"/>
  <c r="J102"/>
  <c r="BK120"/>
  <c r="F37"/>
  <c r="J104"/>
  <c r="J138"/>
  <c i="3" r="BK92"/>
  <c r="BK86"/>
  <c i="2" r="BK138"/>
  <c r="BK125"/>
  <c i="1" r="AS54"/>
  <c i="2" r="F34"/>
  <c r="BK109"/>
  <c i="3" r="J86"/>
  <c i="2" r="J129"/>
  <c r="J120"/>
  <c i="3" r="BK90"/>
  <c i="2" r="J140"/>
  <c r="BK115"/>
  <c r="J34"/>
  <c i="3" r="J95"/>
  <c r="J90"/>
  <c i="2" r="BK140"/>
  <c r="BK98"/>
  <c r="J117"/>
  <c r="J111"/>
  <c r="BK111"/>
  <c r="BK94"/>
  <c r="BK102"/>
  <c r="BK129"/>
  <c r="J90"/>
  <c l="1" r="T93"/>
  <c r="R108"/>
  <c r="P124"/>
  <c r="P123"/>
  <c r="P137"/>
  <c r="P136"/>
  <c r="P93"/>
  <c r="T108"/>
  <c r="T124"/>
  <c r="T123"/>
  <c r="R137"/>
  <c r="R136"/>
  <c i="3" r="P89"/>
  <c r="P84"/>
  <c r="P83"/>
  <c i="1" r="AU56"/>
  <c i="2" r="BK93"/>
  <c r="J93"/>
  <c r="J62"/>
  <c r="BK108"/>
  <c r="J108"/>
  <c r="J63"/>
  <c r="BK124"/>
  <c r="J124"/>
  <c r="J65"/>
  <c r="BK137"/>
  <c r="BK136"/>
  <c r="J136"/>
  <c r="J66"/>
  <c i="3" r="T89"/>
  <c r="T84"/>
  <c r="T83"/>
  <c i="2" r="R93"/>
  <c r="R88"/>
  <c r="R87"/>
  <c r="P108"/>
  <c r="R124"/>
  <c r="R123"/>
  <c r="T137"/>
  <c r="T136"/>
  <c i="3" r="BK89"/>
  <c r="J89"/>
  <c r="J62"/>
  <c r="R89"/>
  <c r="R84"/>
  <c r="R83"/>
  <c i="2" r="BK89"/>
  <c r="J89"/>
  <c r="J61"/>
  <c i="3" r="BK85"/>
  <c r="J85"/>
  <c r="J61"/>
  <c r="BK94"/>
  <c r="J94"/>
  <c r="J63"/>
  <c r="E48"/>
  <c r="BE90"/>
  <c i="2" r="J137"/>
  <c r="J67"/>
  <c i="3" r="J52"/>
  <c r="F55"/>
  <c r="BE92"/>
  <c r="BE95"/>
  <c r="BE86"/>
  <c i="2" r="BE90"/>
  <c r="BE94"/>
  <c r="BE104"/>
  <c r="BE109"/>
  <c r="BE115"/>
  <c r="BE129"/>
  <c i="1" r="BB55"/>
  <c i="2" r="J52"/>
  <c r="E77"/>
  <c r="F84"/>
  <c r="BE98"/>
  <c r="BE102"/>
  <c r="BE111"/>
  <c r="BE117"/>
  <c r="BE120"/>
  <c r="BE125"/>
  <c r="BE138"/>
  <c i="1" r="BC55"/>
  <c r="AW55"/>
  <c r="BA55"/>
  <c i="2" r="BE140"/>
  <c i="1" r="BD55"/>
  <c i="3" r="F37"/>
  <c i="1" r="BD56"/>
  <c r="BD54"/>
  <c r="W33"/>
  <c i="3" r="F35"/>
  <c i="1" r="BB56"/>
  <c r="BB54"/>
  <c r="W31"/>
  <c i="3" r="F34"/>
  <c i="1" r="BA56"/>
  <c r="BA54"/>
  <c r="W30"/>
  <c i="3" r="J34"/>
  <c i="1" r="AW56"/>
  <c i="3" r="F36"/>
  <c i="1" r="BC56"/>
  <c r="BC54"/>
  <c r="W32"/>
  <c i="2" l="1" r="P88"/>
  <c r="P87"/>
  <c i="1" r="AU55"/>
  <c i="2" r="T88"/>
  <c r="T87"/>
  <c r="BK88"/>
  <c r="J88"/>
  <c r="J60"/>
  <c i="3" r="BK84"/>
  <c r="BK83"/>
  <c r="J83"/>
  <c r="J59"/>
  <c i="2" r="BK123"/>
  <c r="J123"/>
  <c r="J64"/>
  <c i="1" r="AX54"/>
  <c i="2" r="F33"/>
  <c i="1" r="AZ55"/>
  <c r="AU54"/>
  <c r="AY54"/>
  <c i="3" r="J33"/>
  <c i="1" r="AV56"/>
  <c r="AT56"/>
  <c r="AW54"/>
  <c r="AK30"/>
  <c i="2" r="J33"/>
  <c i="1" r="AV55"/>
  <c r="AT55"/>
  <c i="3" r="F33"/>
  <c i="1" r="AZ56"/>
  <c i="3" l="1" r="J84"/>
  <c r="J60"/>
  <c i="2" r="BK87"/>
  <c r="J87"/>
  <c r="J59"/>
  <c i="3" r="J30"/>
  <c i="1" r="AG56"/>
  <c r="AZ54"/>
  <c r="W29"/>
  <c i="3" l="1" r="J39"/>
  <c i="1" r="AN56"/>
  <c i="2" r="J30"/>
  <c i="1" r="AG55"/>
  <c r="AG54"/>
  <c r="AK26"/>
  <c r="AV54"/>
  <c r="AK29"/>
  <c r="AK35"/>
  <c l="1" r="AN55"/>
  <c i="2" r="J39"/>
  <c i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<sst xmlns="http://schemas.openxmlformats.org/spreadsheetml/2006/main">
  <si>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</si>
  <si>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</si>
  <si>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</si>
  <si>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</si>
  <si>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</si>
  <si>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{3d0a40a3-ed5d-4211-88fb-48ec17c77800}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</si>
  <si>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</si>
  <si>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</si>
  <si>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</si>
  <si>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</si>
  <si>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</si>
  <si>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</si>
  <si>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</si>
  <si>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</si>
  <si>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20_b_06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</si>
  <si>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</si>
  <si>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</si>
  <si>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Demolice plechového skladu střediska Veřejná zeleň na ul. Palackého 29, Nový Jičín</t>
  </si>
  <si>
    <t>KSO:</t>
  </si>
  <si>
    <t/>
  </si>
  <si>
    <t>CC-CZ:</t>
  </si>
  <si>
    <t>Místo:</t>
  </si>
  <si>
    <t>p. č. 589/3, k. ú. Nový Jičín - Horní Předměstí</t>
  </si>
  <si>
    <t>Datum:</t>
  </si>
  <si>
    <t>21. 10. 2020</t>
  </si>
  <si>
    <t>Zadavatel:</t>
  </si>
  <si>
    <t>IČ:</t>
  </si>
  <si>
    <t>Technické služby města Nového Jičína</t>
  </si>
  <si>
    <t>DIČ:</t>
  </si>
  <si>
    <t>Uchazeč:</t>
  </si>
  <si>
    <t>Vyplň údaj</t>
  </si>
  <si>
    <t>Projektant:</t>
  </si>
  <si>
    <t>BENEPRO,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</si>
  <si>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</si>
  <si>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</si>
  <si>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</si>
  <si>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</si>
  <si>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</si>
  <si>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</si>
  <si>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</si>
  <si>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</si>
  <si>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</si>
  <si>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</si>
  <si>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</si>
  <si>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</si>
  <si>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</si>
  <si>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</si>
  <si>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</si>
  <si>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</si>
  <si>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</si>
  <si>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</si>
  <si>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</si>
  <si>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</si>
  <si>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</si>
  <si>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</si>
  <si>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</si>
  <si>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</si>
  <si>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</si>
  <si>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</si>
  <si>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</si>
  <si>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</si>
  <si>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</si>
  <si>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</si>
  <si>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</si>
  <si>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</si>
  <si>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</si>
  <si>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</si>
  <si>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</si>
  <si>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</si>
  <si>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</si>
  <si>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</si>
  <si>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</si>
  <si>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</si>
  <si>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</si>
  <si>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</si>
  <si>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</si>
  <si>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</si>
  <si>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Demolice plechového skladu</t>
  </si>
  <si>
    <t>STA</t>
  </si>
  <si>
    <t>1</t>
  </si>
  <si>
    <t>{70465423-2e4e-45f6-a0ca-b3af365c6912}</t>
  </si>
  <si>
    <t>2</t>
  </si>
  <si>
    <t>VRN</t>
  </si>
  <si>
    <t>Vedlejší rozpočtové náklady</t>
  </si>
  <si>
    <t>{b0ffea04-90d8-4bea-a310-0b9d2804f852}</t>
  </si>
  <si>
    <t>KRYCÍ LIST SOUPISU PRACÍ</t>
  </si>
  <si>
    <t>Objekt:</t>
  </si>
  <si>
    <t>SO 01 - Demolice plechového skladu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</si>
  <si>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</si>
  <si>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</si>
  <si>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</si>
  <si>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</si>
  <si>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</si>
  <si>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</si>
  <si>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</si>
  <si>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</si>
  <si>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</si>
  <si>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</si>
  <si>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</si>
  <si>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</si>
  <si>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</si>
  <si>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</si>
  <si>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</si>
  <si>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</si>
  <si>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</si>
  <si>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</si>
  <si>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</si>
  <si>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</si>
  <si>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</si>
  <si>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</si>
  <si>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</si>
  <si>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</si>
  <si>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</si>
  <si>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</si>
  <si>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</si>
  <si>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</si>
  <si>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</si>
  <si>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</si>
  <si>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</si>
  <si>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</si>
  <si>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</si>
  <si>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2022 02</t>
  </si>
  <si>
    <t>4</t>
  </si>
  <si>
    <t>1506021173</t>
  </si>
  <si>
    <t>Online PSC</t>
  </si>
  <si>
    <t>https://podminky.urs.cz/item/CS_URS_2022_02/111211101</t>
  </si>
  <si>
    <t>VV</t>
  </si>
  <si>
    <t>(10+50,4)*2</t>
  </si>
  <si>
    <t>9</t>
  </si>
  <si>
    <t>Ostatní konstrukce a práce, bourání</t>
  </si>
  <si>
    <t>941211111</t>
  </si>
  <si>
    <t>Montáž lešení řadového rámového lehkého pracovního s podlahami s provozním zatížením tř. 3 do 200 kg/m2 šířky tř. SW06 od 0,6 do 0,9 m, výšky do 10 m</t>
  </si>
  <si>
    <t>1829917962</t>
  </si>
  <si>
    <t>https://podminky.urs.cz/item/CS_URS_2022_02/941211111</t>
  </si>
  <si>
    <t>Viz výkres D.2:</t>
  </si>
  <si>
    <t>3,8*(10+10+50,4+50,4)</t>
  </si>
  <si>
    <t>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</si>
  <si>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</si>
  <si>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</si>
  <si>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301403787</t>
  </si>
  <si>
    <t>https://podminky.urs.cz/item/CS_URS_2022_02/941211211</t>
  </si>
  <si>
    <t>P</t>
  </si>
  <si>
    <t>Poznámka k položce:_x000d_
Celkem 5 dní.</t>
  </si>
  <si>
    <t>459,04*5 'Přepočtené koeficientem množství</t>
  </si>
  <si>
    <t>941211811</t>
  </si>
  <si>
    <t>Demontáž lešení řadového rámového lehkého pracovního s provozním zatížením tř. 3 do 200 kg/m2 šířky tř. SW06 od 0,6 do 0,9 m, výšky do 10 m</t>
  </si>
  <si>
    <t>-1976628676</t>
  </si>
  <si>
    <t>https://podminky.urs.cz/item/CS_URS_2022_02/941211811</t>
  </si>
  <si>
    <t>5</t>
  </si>
  <si>
    <t>981332111</t>
  </si>
  <si>
    <t>Demolice ocelových konstrukcí hal, sil, technologických zařízení apod. jakýmkoliv způsobem</t>
  </si>
  <si>
    <t>t</t>
  </si>
  <si>
    <t>-1726150461</t>
  </si>
  <si>
    <t>https://podminky.urs.cz/item/CS_URS_2022_02/981332111</t>
  </si>
  <si>
    <t>Viz Technická zpráva D.1:</t>
  </si>
  <si>
    <t>14,3</t>
  </si>
  <si>
    <t>997</t>
  </si>
  <si>
    <t>Přesun sutě</t>
  </si>
  <si>
    <t>6</t>
  </si>
  <si>
    <t>997006511</t>
  </si>
  <si>
    <t>Vodorovná doprava suti na skládku s naložením na dopravní prostředek a složením do 100 m</t>
  </si>
  <si>
    <t>-627957971</t>
  </si>
  <si>
    <t>https://podminky.urs.cz/item/CS_URS_2022_02/997006511</t>
  </si>
  <si>
    <t>7</t>
  </si>
  <si>
    <t>997006519</t>
  </si>
  <si>
    <t>Vodorovná doprava suti na skládku Příplatek k ceně -6512 za každý další i započatý 1 km</t>
  </si>
  <si>
    <t>-2111129565</t>
  </si>
  <si>
    <t>https://podminky.urs.cz/item/CS_URS_2022_02/997006519</t>
  </si>
  <si>
    <t>Poznámka k položce:_x000d_
Celkem 5 km.</t>
  </si>
  <si>
    <t>37,791*4 'Přepočtené koeficientem množství</t>
  </si>
  <si>
    <t>8</t>
  </si>
  <si>
    <t>997013631</t>
  </si>
  <si>
    <t>Poplatek za uložení stavebního odpadu na skládce (skládkovné) směsného stavebního a demoličního zatříděného do Katalogu odpadů pod kódem 17 09 04</t>
  </si>
  <si>
    <t>-741993452</t>
  </si>
  <si>
    <t>https://podminky.urs.cz/item/CS_URS_2022_02/997013631</t>
  </si>
  <si>
    <t>997013998</t>
  </si>
  <si>
    <t>Výkup kovů – železo, ocel</t>
  </si>
  <si>
    <t>kg</t>
  </si>
  <si>
    <t>dle dodavatele</t>
  </si>
  <si>
    <t>13945287</t>
  </si>
  <si>
    <t>Množství bude upraveno dle skutečných podmínek na stavbě!</t>
  </si>
  <si>
    <t>14,3*1000</t>
  </si>
  <si>
    <t>10</t>
  </si>
  <si>
    <t>997013999</t>
  </si>
  <si>
    <t>Výkup kovů – železný plech</t>
  </si>
  <si>
    <t>-1569568716</t>
  </si>
  <si>
    <t>9,540*1000</t>
  </si>
  <si>
    <t>PSV</t>
  </si>
  <si>
    <t>Práce a dodávky PSV</t>
  </si>
  <si>
    <t>767</t>
  </si>
  <si>
    <t>Konstrukce zámečnické</t>
  </si>
  <si>
    <t>11</t>
  </si>
  <si>
    <t>767392802</t>
  </si>
  <si>
    <t>Demontáž krytin střech z plechů šroubovaných do suti</t>
  </si>
  <si>
    <t>16</t>
  </si>
  <si>
    <t>1838714342</t>
  </si>
  <si>
    <t>https://podminky.urs.cz/item/CS_URS_2022_02/767392802</t>
  </si>
  <si>
    <t>(5,2*5,2)*50,40</t>
  </si>
  <si>
    <t>12</t>
  </si>
  <si>
    <t>767416811</t>
  </si>
  <si>
    <t>Demontáž lehkých obvodových plášťů rastrová (roštová) konstrukce výšky budovy do 6 m</t>
  </si>
  <si>
    <t>1804735306</t>
  </si>
  <si>
    <t>https://podminky.urs.cz/item/CS_URS_2022_02/767416811</t>
  </si>
  <si>
    <t>Štít:</t>
  </si>
  <si>
    <t>((10*0,6)/2)*2</t>
  </si>
  <si>
    <t>Součet</t>
  </si>
  <si>
    <t>M</t>
  </si>
  <si>
    <t>Práce a dodávky M</t>
  </si>
  <si>
    <t>21-M</t>
  </si>
  <si>
    <t>Elektromontáže</t>
  </si>
  <si>
    <t>13</t>
  </si>
  <si>
    <t>210192601-D</t>
  </si>
  <si>
    <t>Demontáž desek přístrojových bez zapojení vodičů typových ostatních</t>
  </si>
  <si>
    <t>kus</t>
  </si>
  <si>
    <t>64</t>
  </si>
  <si>
    <t>1043867843</t>
  </si>
  <si>
    <t>https://podminky.urs.cz/item/CS_URS_2022_02/210192601-D</t>
  </si>
  <si>
    <t>14</t>
  </si>
  <si>
    <t>210202013-D</t>
  </si>
  <si>
    <t>Demontáž svítidel výbojkových se zapojením vodičů průmyslových nebo venkovních na výložník</t>
  </si>
  <si>
    <t>-1870440179</t>
  </si>
  <si>
    <t>https://podminky.urs.cz/item/CS_URS_2022_02/210202013-D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</si>
  <si>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</si>
  <si>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</si>
  <si>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</si>
  <si>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VRN9 - Ostatní náklady</t>
  </si>
  <si>
    <t>VRN2</t>
  </si>
  <si>
    <t>Příprava staveniště</t>
  </si>
  <si>
    <t>020001000</t>
  </si>
  <si>
    <t xml:space="preserve">Příprava staveniště </t>
  </si>
  <si>
    <t>kpl.</t>
  </si>
  <si>
    <t>1024</t>
  </si>
  <si>
    <t>-1300842032</t>
  </si>
  <si>
    <t>https://podminky.urs.cz/item/CS_URS_2022_02/020001000</t>
  </si>
  <si>
    <t>Poznámka k položce:_x000d_
(specifikace a rozsah - dle vyhlášky 169/2016 Sb.)_x000d_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)</t>
  </si>
  <si>
    <t>VRN3</t>
  </si>
  <si>
    <t>Zařízení staveniště</t>
  </si>
  <si>
    <t>030001000</t>
  </si>
  <si>
    <t xml:space="preserve">Zařízení staveniště </t>
  </si>
  <si>
    <t>-1943041359</t>
  </si>
  <si>
    <t>https://podminky.urs.cz/item/CS_URS_2022_02/030001000</t>
  </si>
  <si>
    <t>034103000</t>
  </si>
  <si>
    <t>Oplocení staveniště</t>
  </si>
  <si>
    <t>-849590811</t>
  </si>
  <si>
    <t>https://podminky.urs.cz/item/CS_URS_2022_02/034103000</t>
  </si>
  <si>
    <t>VRN9</t>
  </si>
  <si>
    <t>Ostatní náklady</t>
  </si>
  <si>
    <t>090001000</t>
  </si>
  <si>
    <t>-1411929489</t>
  </si>
  <si>
    <t>https://podminky.urs.cz/item/CS_URS_2022_02/090001000</t>
  </si>
  <si>
    <t>Poznámka k položce:_x000d_
V jednotkové ceně zahrnuty náklady :_x000d_
-ostatní náklady dle vyhlášky 169/2016 Sb_x000d_
-náklady zhotovitele spojené s ochranou všech dotčených, jinde nespecifikovaných, dřevin, stromů, porostů a vegetačních ploch při stavebních prací dle ČSN 83 9061 - po celou dobu výstavby_x000d_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</si>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</sst>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101" TargetMode="External" /><Relationship Id="rId2" Type="http://schemas.openxmlformats.org/officeDocument/2006/relationships/hyperlink" Target="https://podminky.urs.cz/item/CS_URS_2022_02/941211111" TargetMode="External" /><Relationship Id="rId3" Type="http://schemas.openxmlformats.org/officeDocument/2006/relationships/hyperlink" Target="https://podminky.urs.cz/item/CS_URS_2022_02/941211211" TargetMode="External" /><Relationship Id="rId4" Type="http://schemas.openxmlformats.org/officeDocument/2006/relationships/hyperlink" Target="https://podminky.urs.cz/item/CS_URS_2022_02/941211811" TargetMode="External" /><Relationship Id="rId5" Type="http://schemas.openxmlformats.org/officeDocument/2006/relationships/hyperlink" Target="https://podminky.urs.cz/item/CS_URS_2022_02/981332111" TargetMode="External" /><Relationship Id="rId6" Type="http://schemas.openxmlformats.org/officeDocument/2006/relationships/hyperlink" Target="https://podminky.urs.cz/item/CS_URS_2022_02/997006511" TargetMode="External" /><Relationship Id="rId7" Type="http://schemas.openxmlformats.org/officeDocument/2006/relationships/hyperlink" Target="https://podminky.urs.cz/item/CS_URS_2022_02/997006519" TargetMode="External" /><Relationship Id="rId8" Type="http://schemas.openxmlformats.org/officeDocument/2006/relationships/hyperlink" Target="https://podminky.urs.cz/item/CS_URS_2022_02/997013631" TargetMode="External" /><Relationship Id="rId9" Type="http://schemas.openxmlformats.org/officeDocument/2006/relationships/hyperlink" Target="https://podminky.urs.cz/item/CS_URS_2022_02/767392802" TargetMode="External" /><Relationship Id="rId10" Type="http://schemas.openxmlformats.org/officeDocument/2006/relationships/hyperlink" Target="https://podminky.urs.cz/item/CS_URS_2022_02/767416811" TargetMode="External" /><Relationship Id="rId11" Type="http://schemas.openxmlformats.org/officeDocument/2006/relationships/hyperlink" Target="https://podminky.urs.cz/item/CS_URS_2022_02/210192601-D" TargetMode="External" /><Relationship Id="rId12" Type="http://schemas.openxmlformats.org/officeDocument/2006/relationships/hyperlink" Target="https://podminky.urs.cz/item/CS_URS_2022_02/210202013-D" TargetMode="External" /><Relationship Id="rId1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20001000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hyperlink" Target="https://podminky.urs.cz/item/CS_URS_2022_02/034103000" TargetMode="External" /><Relationship Id="rId4" Type="http://schemas.openxmlformats.org/officeDocument/2006/relationships/hyperlink" Target="https://podminky.urs.cz/item/CS_URS_2022_02/090001000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20_b_06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Demolice plechového skladu střediska Veřejná zeleň na ul. Palackého 29, Nový Jičín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p. č. 589/3, k. ú. Nový Jičín - Horní Předměstí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21. 10. 2020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Technické služby města Nového Jičína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BENEPRO, a.s.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BENEPRO, a.s.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Demolice plechové...'!J30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01 - Demolice plechové...'!P87</f>
        <v>0</v>
      </c>
      <c r="AV55" s="121">
        <f>'SO 01 - Demolice plechové...'!J33</f>
        <v>0</v>
      </c>
      <c r="AW55" s="121">
        <f>'SO 01 - Demolice plechové...'!J34</f>
        <v>0</v>
      </c>
      <c r="AX55" s="121">
        <f>'SO 01 - Demolice plechové...'!J35</f>
        <v>0</v>
      </c>
      <c r="AY55" s="121">
        <f>'SO 01 - Demolice plechové...'!J36</f>
        <v>0</v>
      </c>
      <c r="AZ55" s="121">
        <f>'SO 01 - Demolice plechové...'!F33</f>
        <v>0</v>
      </c>
      <c r="BA55" s="121">
        <f>'SO 01 - Demolice plechové...'!F34</f>
        <v>0</v>
      </c>
      <c r="BB55" s="121">
        <f>'SO 01 - Demolice plechové...'!F35</f>
        <v>0</v>
      </c>
      <c r="BC55" s="121">
        <f>'SO 01 - Demolice plechové...'!F36</f>
        <v>0</v>
      </c>
      <c r="BD55" s="123">
        <f>'SO 01 - Demolice plechové...'!F37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'VRN - Vedlejší rozpočtové...'!J30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5">
        <v>0</v>
      </c>
      <c r="AT56" s="126">
        <f>ROUND(SUM(AV56:AW56),2)</f>
        <v>0</v>
      </c>
      <c r="AU56" s="127">
        <f>'VRN - Vedlejší rozpočtové...'!P83</f>
        <v>0</v>
      </c>
      <c r="AV56" s="126">
        <f>'VRN - Vedlejší rozpočtové...'!J33</f>
        <v>0</v>
      </c>
      <c r="AW56" s="126">
        <f>'VRN - Vedlejší rozpočtové...'!J34</f>
        <v>0</v>
      </c>
      <c r="AX56" s="126">
        <f>'VRN - Vedlejší rozpočtové...'!J35</f>
        <v>0</v>
      </c>
      <c r="AY56" s="126">
        <f>'VRN - Vedlejší rozpočtové...'!J36</f>
        <v>0</v>
      </c>
      <c r="AZ56" s="126">
        <f>'VRN - Vedlejší rozpočtové...'!F33</f>
        <v>0</v>
      </c>
      <c r="BA56" s="126">
        <f>'VRN - Vedlejší rozpočtové...'!F34</f>
        <v>0</v>
      </c>
      <c r="BB56" s="126">
        <f>'VRN - Vedlejší rozpočtové...'!F35</f>
        <v>0</v>
      </c>
      <c r="BC56" s="126">
        <f>'VRN - Vedlejší rozpočtové...'!F36</f>
        <v>0</v>
      </c>
      <c r="BD56" s="128">
        <f>'VRN - Vedlejší rozpočtové...'!F37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PryhrCiJCskezvCHm8ahzUvqgl0v/Coz8PUjc1GYv2NRhbDGsVpB1lEJCa3EylA1Oi5e3dG+ZMuvo9OQUZWSxg==" hashValue="3J4DGvYmqSZ9CA3q57KRv/gjN7Iwl5Ia5NOrPpns5/WcvAp+UgBqBIofakeFPEIe8NF0Wro4CoxXj/2b0WRJJ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Demolice plechové...'!C2" display="/"/>
    <hyperlink ref="A5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Demolice plechového skladu střediska Veřejná zeleň na ul. Palackého 29, Nový Jičín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21. 10. 2020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ROUND((SUM(BE87:BE141)),  2)</f>
        <v>0</v>
      </c>
      <c r="G33" s="39"/>
      <c r="H33" s="39"/>
      <c r="I33" s="149">
        <v>0.20999999999999999</v>
      </c>
      <c r="J33" s="148">
        <f>ROUND(((SUM(BE87:BE141))*I33),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ROUND((SUM(BF87:BF141)),  2)</f>
        <v>0</v>
      </c>
      <c r="G34" s="39"/>
      <c r="H34" s="39"/>
      <c r="I34" s="149">
        <v>0.14999999999999999</v>
      </c>
      <c r="J34" s="148">
        <f>ROUND(((SUM(BF87:BF141))*I34),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ROUND((SUM(BH87:BH141)),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Demolice plechového skladu střediska Veřejná zeleň na ul. Palackého 29, Nový Jičín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Demolice plechového skladu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p. č. 589/3, k. ú. Nový Jičín - Horní Předměstí</v>
      </c>
      <c r="G52" s="41"/>
      <c r="H52" s="41"/>
      <c r="I52" s="33" t="s">
        <v>23</v>
      </c>
      <c r="J52" s="73" t="str">
        <f>IF(J12="","",J12)</f>
        <v>21. 10. 2020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Technické služby města Nového Jičína</v>
      </c>
      <c r="G54" s="41"/>
      <c r="H54" s="41"/>
      <c r="I54" s="33" t="s">
        <v>31</v>
      </c>
      <c r="J54" s="37" t="str">
        <f>E21</f>
        <v>BENEPRO,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89</v>
      </c>
      <c r="D57" s="163"/>
      <c r="E57" s="163"/>
      <c r="F57" s="163"/>
      <c r="G57" s="163"/>
      <c r="H57" s="163"/>
      <c r="I57" s="163"/>
      <c r="J57" s="164" t="s">
        <v>90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6"/>
      <c r="C60" s="167"/>
      <c r="D60" s="168" t="s">
        <v>92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93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94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95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96</v>
      </c>
      <c r="E64" s="169"/>
      <c r="F64" s="169"/>
      <c r="G64" s="169"/>
      <c r="H64" s="169"/>
      <c r="I64" s="169"/>
      <c r="J64" s="170">
        <f>J123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97</v>
      </c>
      <c r="E65" s="175"/>
      <c r="F65" s="175"/>
      <c r="G65" s="175"/>
      <c r="H65" s="175"/>
      <c r="I65" s="175"/>
      <c r="J65" s="176">
        <f>J124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98</v>
      </c>
      <c r="E66" s="169"/>
      <c r="F66" s="169"/>
      <c r="G66" s="169"/>
      <c r="H66" s="169"/>
      <c r="I66" s="169"/>
      <c r="J66" s="170">
        <f>J136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99</v>
      </c>
      <c r="E67" s="175"/>
      <c r="F67" s="175"/>
      <c r="G67" s="175"/>
      <c r="H67" s="175"/>
      <c r="I67" s="175"/>
      <c r="J67" s="176">
        <f>J137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100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61" t="str">
        <f>E7</f>
        <v>Demolice plechového skladu střediska Veřejná zeleň na ul. Palackého 29, Nový Jičín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86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01 - Demolice plechového skladu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p. č. 589/3, k. ú. Nový Jičín - Horní Předměstí</v>
      </c>
      <c r="G81" s="41"/>
      <c r="H81" s="41"/>
      <c r="I81" s="33" t="s">
        <v>23</v>
      </c>
      <c r="J81" s="73" t="str">
        <f>IF(J12="","",J12)</f>
        <v>21. 10. 2020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Technické služby města Nového Jičína</v>
      </c>
      <c r="G83" s="41"/>
      <c r="H83" s="41"/>
      <c r="I83" s="33" t="s">
        <v>31</v>
      </c>
      <c r="J83" s="37" t="str">
        <f>E21</f>
        <v>BENEPRO, a.s.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BENEPRO, a.s.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101</v>
      </c>
      <c r="D86" s="181" t="s">
        <v>56</v>
      </c>
      <c r="E86" s="181" t="s">
        <v>52</v>
      </c>
      <c r="F86" s="181" t="s">
        <v>53</v>
      </c>
      <c r="G86" s="181" t="s">
        <v>102</v>
      </c>
      <c r="H86" s="181" t="s">
        <v>103</v>
      </c>
      <c r="I86" s="181" t="s">
        <v>104</v>
      </c>
      <c r="J86" s="181" t="s">
        <v>90</v>
      </c>
      <c r="K86" s="182" t="s">
        <v>105</v>
      </c>
      <c r="L86" s="183"/>
      <c r="M86" s="93" t="s">
        <v>19</v>
      </c>
      <c r="N86" s="94" t="s">
        <v>41</v>
      </c>
      <c r="O86" s="94" t="s">
        <v>106</v>
      </c>
      <c r="P86" s="94" t="s">
        <v>107</v>
      </c>
      <c r="Q86" s="94" t="s">
        <v>108</v>
      </c>
      <c r="R86" s="94" t="s">
        <v>109</v>
      </c>
      <c r="S86" s="94" t="s">
        <v>110</v>
      </c>
      <c r="T86" s="95" t="s">
        <v>111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112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P88+P123+P136</f>
        <v>0</v>
      </c>
      <c r="Q87" s="97"/>
      <c r="R87" s="186">
        <f>R88+R123+R136</f>
        <v>0</v>
      </c>
      <c r="S87" s="97"/>
      <c r="T87" s="187">
        <f>T88+T123+T136</f>
        <v>37.790912000000006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91</v>
      </c>
      <c r="BK87" s="188">
        <f>BK88+BK123+BK136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113</v>
      </c>
      <c r="F88" s="192" t="s">
        <v>114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P89+P93+P108</f>
        <v>0</v>
      </c>
      <c r="Q88" s="197"/>
      <c r="R88" s="198">
        <f>R89+R93+R108</f>
        <v>0</v>
      </c>
      <c r="S88" s="197"/>
      <c r="T88" s="199">
        <f>T89+T93+T108</f>
        <v>14.300000000000001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115</v>
      </c>
      <c r="BK88" s="202">
        <f>BK89+BK93+BK108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116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SUM(P90:P92)</f>
        <v>0</v>
      </c>
      <c r="Q89" s="197"/>
      <c r="R89" s="198">
        <f>SUM(R90:R92)</f>
        <v>0</v>
      </c>
      <c r="S89" s="197"/>
      <c r="T89" s="199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115</v>
      </c>
      <c r="BK89" s="202">
        <f>SUM(BK90:BK92)</f>
        <v>0</v>
      </c>
    </row>
    <row r="90" s="2" customFormat="1" ht="44.25" customHeight="1">
      <c r="A90" s="39"/>
      <c r="B90" s="40"/>
      <c r="C90" s="205" t="s">
        <v>79</v>
      </c>
      <c r="D90" s="205" t="s">
        <v>117</v>
      </c>
      <c r="E90" s="206" t="s">
        <v>118</v>
      </c>
      <c r="F90" s="207" t="s">
        <v>119</v>
      </c>
      <c r="G90" s="208" t="s">
        <v>120</v>
      </c>
      <c r="H90" s="209">
        <v>120.8</v>
      </c>
      <c r="I90" s="210"/>
      <c r="J90" s="211">
        <f>ROUND(I90*H90,2)</f>
        <v>0</v>
      </c>
      <c r="K90" s="207" t="s">
        <v>121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122</v>
      </c>
      <c r="AT90" s="216" t="s">
        <v>117</v>
      </c>
      <c r="AU90" s="216" t="s">
        <v>81</v>
      </c>
      <c r="AY90" s="18" t="s">
        <v>115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122</v>
      </c>
      <c r="BM90" s="216" t="s">
        <v>123</v>
      </c>
    </row>
    <row r="91" s="2" customFormat="1">
      <c r="A91" s="39"/>
      <c r="B91" s="40"/>
      <c r="C91" s="41"/>
      <c r="D91" s="218" t="s">
        <v>124</v>
      </c>
      <c r="E91" s="41"/>
      <c r="F91" s="219" t="s">
        <v>125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124</v>
      </c>
      <c r="AU91" s="18" t="s">
        <v>81</v>
      </c>
    </row>
    <row r="92" s="13" customFormat="1">
      <c r="A92" s="13"/>
      <c r="B92" s="223"/>
      <c r="C92" s="224"/>
      <c r="D92" s="225" t="s">
        <v>126</v>
      </c>
      <c r="E92" s="226" t="s">
        <v>19</v>
      </c>
      <c r="F92" s="227" t="s">
        <v>127</v>
      </c>
      <c r="G92" s="224"/>
      <c r="H92" s="228">
        <v>120.8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126</v>
      </c>
      <c r="AU92" s="234" t="s">
        <v>81</v>
      </c>
      <c r="AV92" s="13" t="s">
        <v>81</v>
      </c>
      <c r="AW92" s="13" t="s">
        <v>33</v>
      </c>
      <c r="AX92" s="13" t="s">
        <v>79</v>
      </c>
      <c r="AY92" s="234" t="s">
        <v>115</v>
      </c>
    </row>
    <row r="93" s="12" customFormat="1" ht="22.8" customHeight="1">
      <c r="A93" s="12"/>
      <c r="B93" s="189"/>
      <c r="C93" s="190"/>
      <c r="D93" s="191" t="s">
        <v>70</v>
      </c>
      <c r="E93" s="203" t="s">
        <v>128</v>
      </c>
      <c r="F93" s="203" t="s">
        <v>129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SUM(P94:P107)</f>
        <v>0</v>
      </c>
      <c r="Q93" s="197"/>
      <c r="R93" s="198">
        <f>SUM(R94:R107)</f>
        <v>0</v>
      </c>
      <c r="S93" s="197"/>
      <c r="T93" s="199">
        <f>SUM(T94:T107)</f>
        <v>14.300000000000001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79</v>
      </c>
      <c r="AY93" s="200" t="s">
        <v>115</v>
      </c>
      <c r="BK93" s="202">
        <f>SUM(BK94:BK107)</f>
        <v>0</v>
      </c>
    </row>
    <row r="94" s="2" customFormat="1" ht="44.25" customHeight="1">
      <c r="A94" s="39"/>
      <c r="B94" s="40"/>
      <c r="C94" s="205" t="s">
        <v>81</v>
      </c>
      <c r="D94" s="205" t="s">
        <v>117</v>
      </c>
      <c r="E94" s="206" t="s">
        <v>130</v>
      </c>
      <c r="F94" s="207" t="s">
        <v>131</v>
      </c>
      <c r="G94" s="208" t="s">
        <v>120</v>
      </c>
      <c r="H94" s="209">
        <v>459.04000000000002</v>
      </c>
      <c r="I94" s="210"/>
      <c r="J94" s="211">
        <f>ROUND(I94*H94,2)</f>
        <v>0</v>
      </c>
      <c r="K94" s="207" t="s">
        <v>121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122</v>
      </c>
      <c r="AT94" s="216" t="s">
        <v>117</v>
      </c>
      <c r="AU94" s="216" t="s">
        <v>81</v>
      </c>
      <c r="AY94" s="18" t="s">
        <v>115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122</v>
      </c>
      <c r="BM94" s="216" t="s">
        <v>132</v>
      </c>
    </row>
    <row r="95" s="2" customFormat="1">
      <c r="A95" s="39"/>
      <c r="B95" s="40"/>
      <c r="C95" s="41"/>
      <c r="D95" s="218" t="s">
        <v>124</v>
      </c>
      <c r="E95" s="41"/>
      <c r="F95" s="219" t="s">
        <v>133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124</v>
      </c>
      <c r="AU95" s="18" t="s">
        <v>81</v>
      </c>
    </row>
    <row r="96" s="14" customFormat="1">
      <c r="A96" s="14"/>
      <c r="B96" s="235"/>
      <c r="C96" s="236"/>
      <c r="D96" s="225" t="s">
        <v>126</v>
      </c>
      <c r="E96" s="237" t="s">
        <v>19</v>
      </c>
      <c r="F96" s="238" t="s">
        <v>134</v>
      </c>
      <c r="G96" s="236"/>
      <c r="H96" s="237" t="s">
        <v>19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126</v>
      </c>
      <c r="AU96" s="244" t="s">
        <v>81</v>
      </c>
      <c r="AV96" s="14" t="s">
        <v>79</v>
      </c>
      <c r="AW96" s="14" t="s">
        <v>33</v>
      </c>
      <c r="AX96" s="14" t="s">
        <v>71</v>
      </c>
      <c r="AY96" s="244" t="s">
        <v>115</v>
      </c>
    </row>
    <row r="97" s="13" customFormat="1">
      <c r="A97" s="13"/>
      <c r="B97" s="223"/>
      <c r="C97" s="224"/>
      <c r="D97" s="225" t="s">
        <v>126</v>
      </c>
      <c r="E97" s="226" t="s">
        <v>19</v>
      </c>
      <c r="F97" s="227" t="s">
        <v>135</v>
      </c>
      <c r="G97" s="224"/>
      <c r="H97" s="228">
        <v>459.04000000000002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126</v>
      </c>
      <c r="AU97" s="234" t="s">
        <v>81</v>
      </c>
      <c r="AV97" s="13" t="s">
        <v>81</v>
      </c>
      <c r="AW97" s="13" t="s">
        <v>33</v>
      </c>
      <c r="AX97" s="13" t="s">
        <v>79</v>
      </c>
      <c r="AY97" s="234" t="s">
        <v>115</v>
      </c>
    </row>
    <row r="98" s="2" customFormat="1" ht="55.5" customHeight="1">
      <c r="A98" s="39"/>
      <c r="B98" s="40"/>
      <c r="C98" s="205" t="s">
        <v>136</v>
      </c>
      <c r="D98" s="205" t="s">
        <v>117</v>
      </c>
      <c r="E98" s="206" t="s">
        <v>137</v>
      </c>
      <c r="F98" s="207" t="s">
        <v>138</v>
      </c>
      <c r="G98" s="208" t="s">
        <v>120</v>
      </c>
      <c r="H98" s="209">
        <v>2295.1999999999998</v>
      </c>
      <c r="I98" s="210"/>
      <c r="J98" s="211">
        <f>ROUND(I98*H98,2)</f>
        <v>0</v>
      </c>
      <c r="K98" s="207" t="s">
        <v>121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122</v>
      </c>
      <c r="AT98" s="216" t="s">
        <v>117</v>
      </c>
      <c r="AU98" s="216" t="s">
        <v>81</v>
      </c>
      <c r="AY98" s="18" t="s">
        <v>115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122</v>
      </c>
      <c r="BM98" s="216" t="s">
        <v>139</v>
      </c>
    </row>
    <row r="99" s="2" customFormat="1">
      <c r="A99" s="39"/>
      <c r="B99" s="40"/>
      <c r="C99" s="41"/>
      <c r="D99" s="218" t="s">
        <v>124</v>
      </c>
      <c r="E99" s="41"/>
      <c r="F99" s="219" t="s">
        <v>140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124</v>
      </c>
      <c r="AU99" s="18" t="s">
        <v>81</v>
      </c>
    </row>
    <row r="100" s="2" customFormat="1">
      <c r="A100" s="39"/>
      <c r="B100" s="40"/>
      <c r="C100" s="41"/>
      <c r="D100" s="225" t="s">
        <v>141</v>
      </c>
      <c r="E100" s="41"/>
      <c r="F100" s="245" t="s">
        <v>142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141</v>
      </c>
      <c r="AU100" s="18" t="s">
        <v>81</v>
      </c>
    </row>
    <row r="101" s="13" customFormat="1">
      <c r="A101" s="13"/>
      <c r="B101" s="223"/>
      <c r="C101" s="224"/>
      <c r="D101" s="225" t="s">
        <v>126</v>
      </c>
      <c r="E101" s="224"/>
      <c r="F101" s="227" t="s">
        <v>143</v>
      </c>
      <c r="G101" s="224"/>
      <c r="H101" s="228">
        <v>2295.1999999999998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126</v>
      </c>
      <c r="AU101" s="234" t="s">
        <v>81</v>
      </c>
      <c r="AV101" s="13" t="s">
        <v>81</v>
      </c>
      <c r="AW101" s="13" t="s">
        <v>4</v>
      </c>
      <c r="AX101" s="13" t="s">
        <v>79</v>
      </c>
      <c r="AY101" s="234" t="s">
        <v>115</v>
      </c>
    </row>
    <row r="102" s="2" customFormat="1" ht="44.25" customHeight="1">
      <c r="A102" s="39"/>
      <c r="B102" s="40"/>
      <c r="C102" s="205" t="s">
        <v>122</v>
      </c>
      <c r="D102" s="205" t="s">
        <v>117</v>
      </c>
      <c r="E102" s="206" t="s">
        <v>144</v>
      </c>
      <c r="F102" s="207" t="s">
        <v>145</v>
      </c>
      <c r="G102" s="208" t="s">
        <v>120</v>
      </c>
      <c r="H102" s="209">
        <v>459.04000000000002</v>
      </c>
      <c r="I102" s="210"/>
      <c r="J102" s="211">
        <f>ROUND(I102*H102,2)</f>
        <v>0</v>
      </c>
      <c r="K102" s="207" t="s">
        <v>121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122</v>
      </c>
      <c r="AT102" s="216" t="s">
        <v>117</v>
      </c>
      <c r="AU102" s="216" t="s">
        <v>81</v>
      </c>
      <c r="AY102" s="18" t="s">
        <v>115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122</v>
      </c>
      <c r="BM102" s="216" t="s">
        <v>146</v>
      </c>
    </row>
    <row r="103" s="2" customFormat="1">
      <c r="A103" s="39"/>
      <c r="B103" s="40"/>
      <c r="C103" s="41"/>
      <c r="D103" s="218" t="s">
        <v>124</v>
      </c>
      <c r="E103" s="41"/>
      <c r="F103" s="219" t="s">
        <v>147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124</v>
      </c>
      <c r="AU103" s="18" t="s">
        <v>81</v>
      </c>
    </row>
    <row r="104" s="2" customFormat="1" ht="33" customHeight="1">
      <c r="A104" s="39"/>
      <c r="B104" s="40"/>
      <c r="C104" s="205" t="s">
        <v>148</v>
      </c>
      <c r="D104" s="205" t="s">
        <v>117</v>
      </c>
      <c r="E104" s="206" t="s">
        <v>149</v>
      </c>
      <c r="F104" s="207" t="s">
        <v>150</v>
      </c>
      <c r="G104" s="208" t="s">
        <v>151</v>
      </c>
      <c r="H104" s="209">
        <v>14.300000000000001</v>
      </c>
      <c r="I104" s="210"/>
      <c r="J104" s="211">
        <f>ROUND(I104*H104,2)</f>
        <v>0</v>
      </c>
      <c r="K104" s="207" t="s">
        <v>121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1</v>
      </c>
      <c r="T104" s="215">
        <f>S104*H104</f>
        <v>14.300000000000001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122</v>
      </c>
      <c r="AT104" s="216" t="s">
        <v>117</v>
      </c>
      <c r="AU104" s="216" t="s">
        <v>81</v>
      </c>
      <c r="AY104" s="18" t="s">
        <v>115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122</v>
      </c>
      <c r="BM104" s="216" t="s">
        <v>152</v>
      </c>
    </row>
    <row r="105" s="2" customFormat="1">
      <c r="A105" s="39"/>
      <c r="B105" s="40"/>
      <c r="C105" s="41"/>
      <c r="D105" s="218" t="s">
        <v>124</v>
      </c>
      <c r="E105" s="41"/>
      <c r="F105" s="219" t="s">
        <v>153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124</v>
      </c>
      <c r="AU105" s="18" t="s">
        <v>81</v>
      </c>
    </row>
    <row r="106" s="14" customFormat="1">
      <c r="A106" s="14"/>
      <c r="B106" s="235"/>
      <c r="C106" s="236"/>
      <c r="D106" s="225" t="s">
        <v>126</v>
      </c>
      <c r="E106" s="237" t="s">
        <v>19</v>
      </c>
      <c r="F106" s="238" t="s">
        <v>154</v>
      </c>
      <c r="G106" s="236"/>
      <c r="H106" s="237" t="s">
        <v>19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126</v>
      </c>
      <c r="AU106" s="244" t="s">
        <v>81</v>
      </c>
      <c r="AV106" s="14" t="s">
        <v>79</v>
      </c>
      <c r="AW106" s="14" t="s">
        <v>33</v>
      </c>
      <c r="AX106" s="14" t="s">
        <v>71</v>
      </c>
      <c r="AY106" s="244" t="s">
        <v>115</v>
      </c>
    </row>
    <row r="107" s="13" customFormat="1">
      <c r="A107" s="13"/>
      <c r="B107" s="223"/>
      <c r="C107" s="224"/>
      <c r="D107" s="225" t="s">
        <v>126</v>
      </c>
      <c r="E107" s="226" t="s">
        <v>19</v>
      </c>
      <c r="F107" s="227" t="s">
        <v>155</v>
      </c>
      <c r="G107" s="224"/>
      <c r="H107" s="228">
        <v>14.300000000000001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126</v>
      </c>
      <c r="AU107" s="234" t="s">
        <v>81</v>
      </c>
      <c r="AV107" s="13" t="s">
        <v>81</v>
      </c>
      <c r="AW107" s="13" t="s">
        <v>33</v>
      </c>
      <c r="AX107" s="13" t="s">
        <v>79</v>
      </c>
      <c r="AY107" s="234" t="s">
        <v>115</v>
      </c>
    </row>
    <row r="108" s="12" customFormat="1" ht="22.8" customHeight="1">
      <c r="A108" s="12"/>
      <c r="B108" s="189"/>
      <c r="C108" s="190"/>
      <c r="D108" s="191" t="s">
        <v>70</v>
      </c>
      <c r="E108" s="203" t="s">
        <v>156</v>
      </c>
      <c r="F108" s="203" t="s">
        <v>157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SUM(P109:P122)</f>
        <v>0</v>
      </c>
      <c r="Q108" s="197"/>
      <c r="R108" s="198">
        <f>SUM(R109:R122)</f>
        <v>0</v>
      </c>
      <c r="S108" s="197"/>
      <c r="T108" s="199">
        <f>SUM(T109:T122)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79</v>
      </c>
      <c r="AT108" s="201" t="s">
        <v>70</v>
      </c>
      <c r="AU108" s="201" t="s">
        <v>79</v>
      </c>
      <c r="AY108" s="200" t="s">
        <v>115</v>
      </c>
      <c r="BK108" s="202">
        <f>SUM(BK109:BK122)</f>
        <v>0</v>
      </c>
    </row>
    <row r="109" s="2" customFormat="1" ht="24.15" customHeight="1">
      <c r="A109" s="39"/>
      <c r="B109" s="40"/>
      <c r="C109" s="205" t="s">
        <v>158</v>
      </c>
      <c r="D109" s="205" t="s">
        <v>117</v>
      </c>
      <c r="E109" s="206" t="s">
        <v>159</v>
      </c>
      <c r="F109" s="207" t="s">
        <v>160</v>
      </c>
      <c r="G109" s="208" t="s">
        <v>151</v>
      </c>
      <c r="H109" s="209">
        <v>37.790999999999997</v>
      </c>
      <c r="I109" s="210"/>
      <c r="J109" s="211">
        <f>ROUND(I109*H109,2)</f>
        <v>0</v>
      </c>
      <c r="K109" s="207" t="s">
        <v>121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122</v>
      </c>
      <c r="AT109" s="216" t="s">
        <v>117</v>
      </c>
      <c r="AU109" s="216" t="s">
        <v>81</v>
      </c>
      <c r="AY109" s="18" t="s">
        <v>115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122</v>
      </c>
      <c r="BM109" s="216" t="s">
        <v>161</v>
      </c>
    </row>
    <row r="110" s="2" customFormat="1">
      <c r="A110" s="39"/>
      <c r="B110" s="40"/>
      <c r="C110" s="41"/>
      <c r="D110" s="218" t="s">
        <v>124</v>
      </c>
      <c r="E110" s="41"/>
      <c r="F110" s="219" t="s">
        <v>162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124</v>
      </c>
      <c r="AU110" s="18" t="s">
        <v>81</v>
      </c>
    </row>
    <row r="111" s="2" customFormat="1" ht="24.15" customHeight="1">
      <c r="A111" s="39"/>
      <c r="B111" s="40"/>
      <c r="C111" s="205" t="s">
        <v>163</v>
      </c>
      <c r="D111" s="205" t="s">
        <v>117</v>
      </c>
      <c r="E111" s="206" t="s">
        <v>164</v>
      </c>
      <c r="F111" s="207" t="s">
        <v>165</v>
      </c>
      <c r="G111" s="208" t="s">
        <v>151</v>
      </c>
      <c r="H111" s="209">
        <v>151.16399999999999</v>
      </c>
      <c r="I111" s="210"/>
      <c r="J111" s="211">
        <f>ROUND(I111*H111,2)</f>
        <v>0</v>
      </c>
      <c r="K111" s="207" t="s">
        <v>121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122</v>
      </c>
      <c r="AT111" s="216" t="s">
        <v>117</v>
      </c>
      <c r="AU111" s="216" t="s">
        <v>81</v>
      </c>
      <c r="AY111" s="18" t="s">
        <v>115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122</v>
      </c>
      <c r="BM111" s="216" t="s">
        <v>166</v>
      </c>
    </row>
    <row r="112" s="2" customFormat="1">
      <c r="A112" s="39"/>
      <c r="B112" s="40"/>
      <c r="C112" s="41"/>
      <c r="D112" s="218" t="s">
        <v>124</v>
      </c>
      <c r="E112" s="41"/>
      <c r="F112" s="219" t="s">
        <v>167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124</v>
      </c>
      <c r="AU112" s="18" t="s">
        <v>81</v>
      </c>
    </row>
    <row r="113" s="2" customFormat="1">
      <c r="A113" s="39"/>
      <c r="B113" s="40"/>
      <c r="C113" s="41"/>
      <c r="D113" s="225" t="s">
        <v>141</v>
      </c>
      <c r="E113" s="41"/>
      <c r="F113" s="245" t="s">
        <v>168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141</v>
      </c>
      <c r="AU113" s="18" t="s">
        <v>81</v>
      </c>
    </row>
    <row r="114" s="13" customFormat="1">
      <c r="A114" s="13"/>
      <c r="B114" s="223"/>
      <c r="C114" s="224"/>
      <c r="D114" s="225" t="s">
        <v>126</v>
      </c>
      <c r="E114" s="224"/>
      <c r="F114" s="227" t="s">
        <v>169</v>
      </c>
      <c r="G114" s="224"/>
      <c r="H114" s="228">
        <v>151.16399999999999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126</v>
      </c>
      <c r="AU114" s="234" t="s">
        <v>81</v>
      </c>
      <c r="AV114" s="13" t="s">
        <v>81</v>
      </c>
      <c r="AW114" s="13" t="s">
        <v>4</v>
      </c>
      <c r="AX114" s="13" t="s">
        <v>79</v>
      </c>
      <c r="AY114" s="234" t="s">
        <v>115</v>
      </c>
    </row>
    <row r="115" s="2" customFormat="1" ht="44.25" customHeight="1">
      <c r="A115" s="39"/>
      <c r="B115" s="40"/>
      <c r="C115" s="205" t="s">
        <v>170</v>
      </c>
      <c r="D115" s="205" t="s">
        <v>117</v>
      </c>
      <c r="E115" s="206" t="s">
        <v>171</v>
      </c>
      <c r="F115" s="207" t="s">
        <v>172</v>
      </c>
      <c r="G115" s="208" t="s">
        <v>151</v>
      </c>
      <c r="H115" s="209">
        <v>13.951000000000001</v>
      </c>
      <c r="I115" s="210"/>
      <c r="J115" s="211">
        <f>ROUND(I115*H115,2)</f>
        <v>0</v>
      </c>
      <c r="K115" s="207" t="s">
        <v>121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122</v>
      </c>
      <c r="AT115" s="216" t="s">
        <v>117</v>
      </c>
      <c r="AU115" s="216" t="s">
        <v>81</v>
      </c>
      <c r="AY115" s="18" t="s">
        <v>115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122</v>
      </c>
      <c r="BM115" s="216" t="s">
        <v>173</v>
      </c>
    </row>
    <row r="116" s="2" customFormat="1">
      <c r="A116" s="39"/>
      <c r="B116" s="40"/>
      <c r="C116" s="41"/>
      <c r="D116" s="218" t="s">
        <v>124</v>
      </c>
      <c r="E116" s="41"/>
      <c r="F116" s="219" t="s">
        <v>174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124</v>
      </c>
      <c r="AU116" s="18" t="s">
        <v>81</v>
      </c>
    </row>
    <row r="117" s="2" customFormat="1" ht="16.5" customHeight="1">
      <c r="A117" s="39"/>
      <c r="B117" s="40"/>
      <c r="C117" s="205" t="s">
        <v>128</v>
      </c>
      <c r="D117" s="205" t="s">
        <v>117</v>
      </c>
      <c r="E117" s="206" t="s">
        <v>175</v>
      </c>
      <c r="F117" s="207" t="s">
        <v>176</v>
      </c>
      <c r="G117" s="208" t="s">
        <v>177</v>
      </c>
      <c r="H117" s="209">
        <v>14300</v>
      </c>
      <c r="I117" s="210"/>
      <c r="J117" s="211">
        <f>ROUND(I117*H117,2)</f>
        <v>0</v>
      </c>
      <c r="K117" s="207" t="s">
        <v>178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122</v>
      </c>
      <c r="AT117" s="216" t="s">
        <v>117</v>
      </c>
      <c r="AU117" s="216" t="s">
        <v>81</v>
      </c>
      <c r="AY117" s="18" t="s">
        <v>115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122</v>
      </c>
      <c r="BM117" s="216" t="s">
        <v>179</v>
      </c>
    </row>
    <row r="118" s="14" customFormat="1">
      <c r="A118" s="14"/>
      <c r="B118" s="235"/>
      <c r="C118" s="236"/>
      <c r="D118" s="225" t="s">
        <v>126</v>
      </c>
      <c r="E118" s="237" t="s">
        <v>19</v>
      </c>
      <c r="F118" s="238" t="s">
        <v>180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126</v>
      </c>
      <c r="AU118" s="244" t="s">
        <v>81</v>
      </c>
      <c r="AV118" s="14" t="s">
        <v>79</v>
      </c>
      <c r="AW118" s="14" t="s">
        <v>33</v>
      </c>
      <c r="AX118" s="14" t="s">
        <v>71</v>
      </c>
      <c r="AY118" s="244" t="s">
        <v>115</v>
      </c>
    </row>
    <row r="119" s="13" customFormat="1">
      <c r="A119" s="13"/>
      <c r="B119" s="223"/>
      <c r="C119" s="224"/>
      <c r="D119" s="225" t="s">
        <v>126</v>
      </c>
      <c r="E119" s="226" t="s">
        <v>19</v>
      </c>
      <c r="F119" s="227" t="s">
        <v>181</v>
      </c>
      <c r="G119" s="224"/>
      <c r="H119" s="228">
        <v>14300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126</v>
      </c>
      <c r="AU119" s="234" t="s">
        <v>81</v>
      </c>
      <c r="AV119" s="13" t="s">
        <v>81</v>
      </c>
      <c r="AW119" s="13" t="s">
        <v>33</v>
      </c>
      <c r="AX119" s="13" t="s">
        <v>79</v>
      </c>
      <c r="AY119" s="234" t="s">
        <v>115</v>
      </c>
    </row>
    <row r="120" s="2" customFormat="1" ht="16.5" customHeight="1">
      <c r="A120" s="39"/>
      <c r="B120" s="40"/>
      <c r="C120" s="205" t="s">
        <v>182</v>
      </c>
      <c r="D120" s="205" t="s">
        <v>117</v>
      </c>
      <c r="E120" s="206" t="s">
        <v>183</v>
      </c>
      <c r="F120" s="207" t="s">
        <v>184</v>
      </c>
      <c r="G120" s="208" t="s">
        <v>177</v>
      </c>
      <c r="H120" s="209">
        <v>9540</v>
      </c>
      <c r="I120" s="210"/>
      <c r="J120" s="211">
        <f>ROUND(I120*H120,2)</f>
        <v>0</v>
      </c>
      <c r="K120" s="207" t="s">
        <v>178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122</v>
      </c>
      <c r="AT120" s="216" t="s">
        <v>117</v>
      </c>
      <c r="AU120" s="216" t="s">
        <v>81</v>
      </c>
      <c r="AY120" s="18" t="s">
        <v>115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122</v>
      </c>
      <c r="BM120" s="216" t="s">
        <v>185</v>
      </c>
    </row>
    <row r="121" s="14" customFormat="1">
      <c r="A121" s="14"/>
      <c r="B121" s="235"/>
      <c r="C121" s="236"/>
      <c r="D121" s="225" t="s">
        <v>126</v>
      </c>
      <c r="E121" s="237" t="s">
        <v>19</v>
      </c>
      <c r="F121" s="238" t="s">
        <v>180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126</v>
      </c>
      <c r="AU121" s="244" t="s">
        <v>81</v>
      </c>
      <c r="AV121" s="14" t="s">
        <v>79</v>
      </c>
      <c r="AW121" s="14" t="s">
        <v>33</v>
      </c>
      <c r="AX121" s="14" t="s">
        <v>71</v>
      </c>
      <c r="AY121" s="244" t="s">
        <v>115</v>
      </c>
    </row>
    <row r="122" s="13" customFormat="1">
      <c r="A122" s="13"/>
      <c r="B122" s="223"/>
      <c r="C122" s="224"/>
      <c r="D122" s="225" t="s">
        <v>126</v>
      </c>
      <c r="E122" s="226" t="s">
        <v>19</v>
      </c>
      <c r="F122" s="227" t="s">
        <v>186</v>
      </c>
      <c r="G122" s="224"/>
      <c r="H122" s="228">
        <v>9540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126</v>
      </c>
      <c r="AU122" s="234" t="s">
        <v>81</v>
      </c>
      <c r="AV122" s="13" t="s">
        <v>81</v>
      </c>
      <c r="AW122" s="13" t="s">
        <v>33</v>
      </c>
      <c r="AX122" s="13" t="s">
        <v>79</v>
      </c>
      <c r="AY122" s="234" t="s">
        <v>115</v>
      </c>
    </row>
    <row r="123" s="12" customFormat="1" ht="25.92" customHeight="1">
      <c r="A123" s="12"/>
      <c r="B123" s="189"/>
      <c r="C123" s="190"/>
      <c r="D123" s="191" t="s">
        <v>70</v>
      </c>
      <c r="E123" s="192" t="s">
        <v>187</v>
      </c>
      <c r="F123" s="192" t="s">
        <v>188</v>
      </c>
      <c r="G123" s="190"/>
      <c r="H123" s="190"/>
      <c r="I123" s="193"/>
      <c r="J123" s="194">
        <f>BK123</f>
        <v>0</v>
      </c>
      <c r="K123" s="190"/>
      <c r="L123" s="195"/>
      <c r="M123" s="196"/>
      <c r="N123" s="197"/>
      <c r="O123" s="197"/>
      <c r="P123" s="198">
        <f>P124</f>
        <v>0</v>
      </c>
      <c r="Q123" s="197"/>
      <c r="R123" s="198">
        <f>R124</f>
        <v>0</v>
      </c>
      <c r="S123" s="197"/>
      <c r="T123" s="199">
        <f>T124</f>
        <v>23.490912000000002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81</v>
      </c>
      <c r="AT123" s="201" t="s">
        <v>70</v>
      </c>
      <c r="AU123" s="201" t="s">
        <v>71</v>
      </c>
      <c r="AY123" s="200" t="s">
        <v>115</v>
      </c>
      <c r="BK123" s="202">
        <f>BK124</f>
        <v>0</v>
      </c>
    </row>
    <row r="124" s="12" customFormat="1" ht="22.8" customHeight="1">
      <c r="A124" s="12"/>
      <c r="B124" s="189"/>
      <c r="C124" s="190"/>
      <c r="D124" s="191" t="s">
        <v>70</v>
      </c>
      <c r="E124" s="203" t="s">
        <v>189</v>
      </c>
      <c r="F124" s="203" t="s">
        <v>190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SUM(P125:P135)</f>
        <v>0</v>
      </c>
      <c r="Q124" s="197"/>
      <c r="R124" s="198">
        <f>SUM(R125:R135)</f>
        <v>0</v>
      </c>
      <c r="S124" s="197"/>
      <c r="T124" s="199">
        <f>SUM(T125:T135)</f>
        <v>23.490912000000002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81</v>
      </c>
      <c r="AT124" s="201" t="s">
        <v>70</v>
      </c>
      <c r="AU124" s="201" t="s">
        <v>79</v>
      </c>
      <c r="AY124" s="200" t="s">
        <v>115</v>
      </c>
      <c r="BK124" s="202">
        <f>SUM(BK125:BK135)</f>
        <v>0</v>
      </c>
    </row>
    <row r="125" s="2" customFormat="1" ht="21.75" customHeight="1">
      <c r="A125" s="39"/>
      <c r="B125" s="40"/>
      <c r="C125" s="205" t="s">
        <v>191</v>
      </c>
      <c r="D125" s="205" t="s">
        <v>117</v>
      </c>
      <c r="E125" s="206" t="s">
        <v>192</v>
      </c>
      <c r="F125" s="207" t="s">
        <v>193</v>
      </c>
      <c r="G125" s="208" t="s">
        <v>120</v>
      </c>
      <c r="H125" s="209">
        <v>1362.816</v>
      </c>
      <c r="I125" s="210"/>
      <c r="J125" s="211">
        <f>ROUND(I125*H125,2)</f>
        <v>0</v>
      </c>
      <c r="K125" s="207" t="s">
        <v>121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0.0070000000000000001</v>
      </c>
      <c r="T125" s="215">
        <f>S125*H125</f>
        <v>9.5397119999999997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194</v>
      </c>
      <c r="AT125" s="216" t="s">
        <v>117</v>
      </c>
      <c r="AU125" s="216" t="s">
        <v>81</v>
      </c>
      <c r="AY125" s="18" t="s">
        <v>115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194</v>
      </c>
      <c r="BM125" s="216" t="s">
        <v>195</v>
      </c>
    </row>
    <row r="126" s="2" customFormat="1">
      <c r="A126" s="39"/>
      <c r="B126" s="40"/>
      <c r="C126" s="41"/>
      <c r="D126" s="218" t="s">
        <v>124</v>
      </c>
      <c r="E126" s="41"/>
      <c r="F126" s="219" t="s">
        <v>196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124</v>
      </c>
      <c r="AU126" s="18" t="s">
        <v>81</v>
      </c>
    </row>
    <row r="127" s="14" customFormat="1">
      <c r="A127" s="14"/>
      <c r="B127" s="235"/>
      <c r="C127" s="236"/>
      <c r="D127" s="225" t="s">
        <v>126</v>
      </c>
      <c r="E127" s="237" t="s">
        <v>19</v>
      </c>
      <c r="F127" s="238" t="s">
        <v>134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126</v>
      </c>
      <c r="AU127" s="244" t="s">
        <v>81</v>
      </c>
      <c r="AV127" s="14" t="s">
        <v>79</v>
      </c>
      <c r="AW127" s="14" t="s">
        <v>33</v>
      </c>
      <c r="AX127" s="14" t="s">
        <v>71</v>
      </c>
      <c r="AY127" s="244" t="s">
        <v>115</v>
      </c>
    </row>
    <row r="128" s="13" customFormat="1">
      <c r="A128" s="13"/>
      <c r="B128" s="223"/>
      <c r="C128" s="224"/>
      <c r="D128" s="225" t="s">
        <v>126</v>
      </c>
      <c r="E128" s="226" t="s">
        <v>19</v>
      </c>
      <c r="F128" s="227" t="s">
        <v>197</v>
      </c>
      <c r="G128" s="224"/>
      <c r="H128" s="228">
        <v>1362.816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126</v>
      </c>
      <c r="AU128" s="234" t="s">
        <v>81</v>
      </c>
      <c r="AV128" s="13" t="s">
        <v>81</v>
      </c>
      <c r="AW128" s="13" t="s">
        <v>33</v>
      </c>
      <c r="AX128" s="13" t="s">
        <v>79</v>
      </c>
      <c r="AY128" s="234" t="s">
        <v>115</v>
      </c>
    </row>
    <row r="129" s="2" customFormat="1" ht="24.15" customHeight="1">
      <c r="A129" s="39"/>
      <c r="B129" s="40"/>
      <c r="C129" s="205" t="s">
        <v>198</v>
      </c>
      <c r="D129" s="205" t="s">
        <v>117</v>
      </c>
      <c r="E129" s="206" t="s">
        <v>199</v>
      </c>
      <c r="F129" s="207" t="s">
        <v>200</v>
      </c>
      <c r="G129" s="208" t="s">
        <v>120</v>
      </c>
      <c r="H129" s="209">
        <v>465.04000000000002</v>
      </c>
      <c r="I129" s="210"/>
      <c r="J129" s="211">
        <f>ROUND(I129*H129,2)</f>
        <v>0</v>
      </c>
      <c r="K129" s="207" t="s">
        <v>121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0.029999999999999999</v>
      </c>
      <c r="T129" s="215">
        <f>S129*H129</f>
        <v>13.9512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194</v>
      </c>
      <c r="AT129" s="216" t="s">
        <v>117</v>
      </c>
      <c r="AU129" s="216" t="s">
        <v>81</v>
      </c>
      <c r="AY129" s="18" t="s">
        <v>115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194</v>
      </c>
      <c r="BM129" s="216" t="s">
        <v>201</v>
      </c>
    </row>
    <row r="130" s="2" customFormat="1">
      <c r="A130" s="39"/>
      <c r="B130" s="40"/>
      <c r="C130" s="41"/>
      <c r="D130" s="218" t="s">
        <v>124</v>
      </c>
      <c r="E130" s="41"/>
      <c r="F130" s="219" t="s">
        <v>202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124</v>
      </c>
      <c r="AU130" s="18" t="s">
        <v>81</v>
      </c>
    </row>
    <row r="131" s="14" customFormat="1">
      <c r="A131" s="14"/>
      <c r="B131" s="235"/>
      <c r="C131" s="236"/>
      <c r="D131" s="225" t="s">
        <v>126</v>
      </c>
      <c r="E131" s="237" t="s">
        <v>19</v>
      </c>
      <c r="F131" s="238" t="s">
        <v>134</v>
      </c>
      <c r="G131" s="236"/>
      <c r="H131" s="237" t="s">
        <v>19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126</v>
      </c>
      <c r="AU131" s="244" t="s">
        <v>81</v>
      </c>
      <c r="AV131" s="14" t="s">
        <v>79</v>
      </c>
      <c r="AW131" s="14" t="s">
        <v>33</v>
      </c>
      <c r="AX131" s="14" t="s">
        <v>71</v>
      </c>
      <c r="AY131" s="244" t="s">
        <v>115</v>
      </c>
    </row>
    <row r="132" s="13" customFormat="1">
      <c r="A132" s="13"/>
      <c r="B132" s="223"/>
      <c r="C132" s="224"/>
      <c r="D132" s="225" t="s">
        <v>126</v>
      </c>
      <c r="E132" s="226" t="s">
        <v>19</v>
      </c>
      <c r="F132" s="227" t="s">
        <v>135</v>
      </c>
      <c r="G132" s="224"/>
      <c r="H132" s="228">
        <v>459.04000000000002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126</v>
      </c>
      <c r="AU132" s="234" t="s">
        <v>81</v>
      </c>
      <c r="AV132" s="13" t="s">
        <v>81</v>
      </c>
      <c r="AW132" s="13" t="s">
        <v>33</v>
      </c>
      <c r="AX132" s="13" t="s">
        <v>71</v>
      </c>
      <c r="AY132" s="234" t="s">
        <v>115</v>
      </c>
    </row>
    <row r="133" s="14" customFormat="1">
      <c r="A133" s="14"/>
      <c r="B133" s="235"/>
      <c r="C133" s="236"/>
      <c r="D133" s="225" t="s">
        <v>126</v>
      </c>
      <c r="E133" s="237" t="s">
        <v>19</v>
      </c>
      <c r="F133" s="238" t="s">
        <v>203</v>
      </c>
      <c r="G133" s="236"/>
      <c r="H133" s="237" t="s">
        <v>19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126</v>
      </c>
      <c r="AU133" s="244" t="s">
        <v>81</v>
      </c>
      <c r="AV133" s="14" t="s">
        <v>79</v>
      </c>
      <c r="AW133" s="14" t="s">
        <v>33</v>
      </c>
      <c r="AX133" s="14" t="s">
        <v>71</v>
      </c>
      <c r="AY133" s="244" t="s">
        <v>115</v>
      </c>
    </row>
    <row r="134" s="13" customFormat="1">
      <c r="A134" s="13"/>
      <c r="B134" s="223"/>
      <c r="C134" s="224"/>
      <c r="D134" s="225" t="s">
        <v>126</v>
      </c>
      <c r="E134" s="226" t="s">
        <v>19</v>
      </c>
      <c r="F134" s="227" t="s">
        <v>204</v>
      </c>
      <c r="G134" s="224"/>
      <c r="H134" s="228">
        <v>6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126</v>
      </c>
      <c r="AU134" s="234" t="s">
        <v>81</v>
      </c>
      <c r="AV134" s="13" t="s">
        <v>81</v>
      </c>
      <c r="AW134" s="13" t="s">
        <v>33</v>
      </c>
      <c r="AX134" s="13" t="s">
        <v>71</v>
      </c>
      <c r="AY134" s="234" t="s">
        <v>115</v>
      </c>
    </row>
    <row r="135" s="15" customFormat="1">
      <c r="A135" s="15"/>
      <c r="B135" s="246"/>
      <c r="C135" s="247"/>
      <c r="D135" s="225" t="s">
        <v>126</v>
      </c>
      <c r="E135" s="248" t="s">
        <v>19</v>
      </c>
      <c r="F135" s="249" t="s">
        <v>205</v>
      </c>
      <c r="G135" s="247"/>
      <c r="H135" s="250">
        <v>465.04000000000002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126</v>
      </c>
      <c r="AU135" s="256" t="s">
        <v>81</v>
      </c>
      <c r="AV135" s="15" t="s">
        <v>122</v>
      </c>
      <c r="AW135" s="15" t="s">
        <v>33</v>
      </c>
      <c r="AX135" s="15" t="s">
        <v>79</v>
      </c>
      <c r="AY135" s="256" t="s">
        <v>115</v>
      </c>
    </row>
    <row r="136" s="12" customFormat="1" ht="25.92" customHeight="1">
      <c r="A136" s="12"/>
      <c r="B136" s="189"/>
      <c r="C136" s="190"/>
      <c r="D136" s="191" t="s">
        <v>70</v>
      </c>
      <c r="E136" s="192" t="s">
        <v>206</v>
      </c>
      <c r="F136" s="192" t="s">
        <v>207</v>
      </c>
      <c r="G136" s="190"/>
      <c r="H136" s="190"/>
      <c r="I136" s="193"/>
      <c r="J136" s="194">
        <f>BK136</f>
        <v>0</v>
      </c>
      <c r="K136" s="190"/>
      <c r="L136" s="195"/>
      <c r="M136" s="196"/>
      <c r="N136" s="197"/>
      <c r="O136" s="197"/>
      <c r="P136" s="198">
        <f>P137</f>
        <v>0</v>
      </c>
      <c r="Q136" s="197"/>
      <c r="R136" s="198">
        <f>R137</f>
        <v>0</v>
      </c>
      <c r="S136" s="197"/>
      <c r="T136" s="199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136</v>
      </c>
      <c r="AT136" s="201" t="s">
        <v>70</v>
      </c>
      <c r="AU136" s="201" t="s">
        <v>71</v>
      </c>
      <c r="AY136" s="200" t="s">
        <v>115</v>
      </c>
      <c r="BK136" s="202">
        <f>BK137</f>
        <v>0</v>
      </c>
    </row>
    <row r="137" s="12" customFormat="1" ht="22.8" customHeight="1">
      <c r="A137" s="12"/>
      <c r="B137" s="189"/>
      <c r="C137" s="190"/>
      <c r="D137" s="191" t="s">
        <v>70</v>
      </c>
      <c r="E137" s="203" t="s">
        <v>208</v>
      </c>
      <c r="F137" s="203" t="s">
        <v>209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SUM(P138:P141)</f>
        <v>0</v>
      </c>
      <c r="Q137" s="197"/>
      <c r="R137" s="198">
        <f>SUM(R138:R141)</f>
        <v>0</v>
      </c>
      <c r="S137" s="197"/>
      <c r="T137" s="19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136</v>
      </c>
      <c r="AT137" s="201" t="s">
        <v>70</v>
      </c>
      <c r="AU137" s="201" t="s">
        <v>79</v>
      </c>
      <c r="AY137" s="200" t="s">
        <v>115</v>
      </c>
      <c r="BK137" s="202">
        <f>SUM(BK138:BK141)</f>
        <v>0</v>
      </c>
    </row>
    <row r="138" s="2" customFormat="1" ht="24.15" customHeight="1">
      <c r="A138" s="39"/>
      <c r="B138" s="40"/>
      <c r="C138" s="205" t="s">
        <v>210</v>
      </c>
      <c r="D138" s="205" t="s">
        <v>117</v>
      </c>
      <c r="E138" s="206" t="s">
        <v>211</v>
      </c>
      <c r="F138" s="207" t="s">
        <v>212</v>
      </c>
      <c r="G138" s="208" t="s">
        <v>213</v>
      </c>
      <c r="H138" s="209">
        <v>10</v>
      </c>
      <c r="I138" s="210"/>
      <c r="J138" s="211">
        <f>ROUND(I138*H138,2)</f>
        <v>0</v>
      </c>
      <c r="K138" s="207" t="s">
        <v>121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214</v>
      </c>
      <c r="AT138" s="216" t="s">
        <v>117</v>
      </c>
      <c r="AU138" s="216" t="s">
        <v>81</v>
      </c>
      <c r="AY138" s="18" t="s">
        <v>115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214</v>
      </c>
      <c r="BM138" s="216" t="s">
        <v>215</v>
      </c>
    </row>
    <row r="139" s="2" customFormat="1">
      <c r="A139" s="39"/>
      <c r="B139" s="40"/>
      <c r="C139" s="41"/>
      <c r="D139" s="218" t="s">
        <v>124</v>
      </c>
      <c r="E139" s="41"/>
      <c r="F139" s="219" t="s">
        <v>216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124</v>
      </c>
      <c r="AU139" s="18" t="s">
        <v>81</v>
      </c>
    </row>
    <row r="140" s="2" customFormat="1" ht="24.15" customHeight="1">
      <c r="A140" s="39"/>
      <c r="B140" s="40"/>
      <c r="C140" s="205" t="s">
        <v>217</v>
      </c>
      <c r="D140" s="205" t="s">
        <v>117</v>
      </c>
      <c r="E140" s="206" t="s">
        <v>218</v>
      </c>
      <c r="F140" s="207" t="s">
        <v>219</v>
      </c>
      <c r="G140" s="208" t="s">
        <v>213</v>
      </c>
      <c r="H140" s="209">
        <v>50</v>
      </c>
      <c r="I140" s="210"/>
      <c r="J140" s="211">
        <f>ROUND(I140*H140,2)</f>
        <v>0</v>
      </c>
      <c r="K140" s="207" t="s">
        <v>121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214</v>
      </c>
      <c r="AT140" s="216" t="s">
        <v>117</v>
      </c>
      <c r="AU140" s="216" t="s">
        <v>81</v>
      </c>
      <c r="AY140" s="18" t="s">
        <v>115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214</v>
      </c>
      <c r="BM140" s="216" t="s">
        <v>220</v>
      </c>
    </row>
    <row r="141" s="2" customFormat="1">
      <c r="A141" s="39"/>
      <c r="B141" s="40"/>
      <c r="C141" s="41"/>
      <c r="D141" s="218" t="s">
        <v>124</v>
      </c>
      <c r="E141" s="41"/>
      <c r="F141" s="219" t="s">
        <v>221</v>
      </c>
      <c r="G141" s="41"/>
      <c r="H141" s="41"/>
      <c r="I141" s="220"/>
      <c r="J141" s="41"/>
      <c r="K141" s="41"/>
      <c r="L141" s="45"/>
      <c r="M141" s="257"/>
      <c r="N141" s="258"/>
      <c r="O141" s="259"/>
      <c r="P141" s="259"/>
      <c r="Q141" s="259"/>
      <c r="R141" s="259"/>
      <c r="S141" s="259"/>
      <c r="T141" s="260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124</v>
      </c>
      <c r="AU141" s="18" t="s">
        <v>81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Bq6789oMxyRj4dTpjf+1YKGqLbKPQFhrn3GFqKVdChb2cwbpD0EUf/ZQ0mKUiuU64lSS2I0dA7kEsT22e2NCLw==" hashValue="iZ4FGO4yqDkbDGjs3Igh2/E8rzJLr9C8zP9R6skut4jPlbeln3Y+3f0lVu1N8t8FvUxfxQXgT85a3I7+MrQR0Q==" algorithmName="SHA-512" password="CC35"/>
  <autoFilter ref="C86:K14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11211101"/>
    <hyperlink ref="F95" r:id="rId2" display="https://podminky.urs.cz/item/CS_URS_2022_02/941211111"/>
    <hyperlink ref="F99" r:id="rId3" display="https://podminky.urs.cz/item/CS_URS_2022_02/941211211"/>
    <hyperlink ref="F103" r:id="rId4" display="https://podminky.urs.cz/item/CS_URS_2022_02/941211811"/>
    <hyperlink ref="F105" r:id="rId5" display="https://podminky.urs.cz/item/CS_URS_2022_02/981332111"/>
    <hyperlink ref="F110" r:id="rId6" display="https://podminky.urs.cz/item/CS_URS_2022_02/997006511"/>
    <hyperlink ref="F112" r:id="rId7" display="https://podminky.urs.cz/item/CS_URS_2022_02/997006519"/>
    <hyperlink ref="F116" r:id="rId8" display="https://podminky.urs.cz/item/CS_URS_2022_02/997013631"/>
    <hyperlink ref="F126" r:id="rId9" display="https://podminky.urs.cz/item/CS_URS_2022_02/767392802"/>
    <hyperlink ref="F130" r:id="rId10" display="https://podminky.urs.cz/item/CS_URS_2022_02/767416811"/>
    <hyperlink ref="F139" r:id="rId11" display="https://podminky.urs.cz/item/CS_URS_2022_02/210192601-D"/>
    <hyperlink ref="F141" r:id="rId12" display="https://podminky.urs.cz/item/CS_URS_2022_02/210202013-D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Demolice plechového skladu střediska Veřejná zeleň na ul. Palackého 29, Nový Jičín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222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21. 10. 2020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ROUND((SUM(BE83:BE97)),  2)</f>
        <v>0</v>
      </c>
      <c r="G33" s="39"/>
      <c r="H33" s="39"/>
      <c r="I33" s="149">
        <v>0.20999999999999999</v>
      </c>
      <c r="J33" s="148">
        <f>ROUND(((SUM(BE83:BE97))*I33),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ROUND((SUM(BF83:BF97)),  2)</f>
        <v>0</v>
      </c>
      <c r="G34" s="39"/>
      <c r="H34" s="39"/>
      <c r="I34" s="149">
        <v>0.14999999999999999</v>
      </c>
      <c r="J34" s="148">
        <f>ROUND(((SUM(BF83:BF97))*I34),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Demolice plechového skladu střediska Veřejná zeleň na ul. Palackého 29, Nový Jičín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p. č. 589/3, k. ú. Nový Jičín - Horní Předměstí</v>
      </c>
      <c r="G52" s="41"/>
      <c r="H52" s="41"/>
      <c r="I52" s="33" t="s">
        <v>23</v>
      </c>
      <c r="J52" s="73" t="str">
        <f>IF(J12="","",J12)</f>
        <v>21. 10. 2020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Technické služby města Nového Jičína</v>
      </c>
      <c r="G54" s="41"/>
      <c r="H54" s="41"/>
      <c r="I54" s="33" t="s">
        <v>31</v>
      </c>
      <c r="J54" s="37" t="str">
        <f>E21</f>
        <v>BENEPRO,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89</v>
      </c>
      <c r="D57" s="163"/>
      <c r="E57" s="163"/>
      <c r="F57" s="163"/>
      <c r="G57" s="163"/>
      <c r="H57" s="163"/>
      <c r="I57" s="163"/>
      <c r="J57" s="164" t="s">
        <v>90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6"/>
      <c r="C60" s="167"/>
      <c r="D60" s="168" t="s">
        <v>222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223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224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225</v>
      </c>
      <c r="E63" s="175"/>
      <c r="F63" s="175"/>
      <c r="G63" s="175"/>
      <c r="H63" s="175"/>
      <c r="I63" s="175"/>
      <c r="J63" s="176">
        <f>J94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100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61" t="str">
        <f>E7</f>
        <v>Demolice plechového skladu střediska Veřejná zeleň na ul. Palackého 29, Nový Jičín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VRN - Vedlejší rozpočtové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p. č. 589/3, k. ú. Nový Jičín - Horní Předměstí</v>
      </c>
      <c r="G77" s="41"/>
      <c r="H77" s="41"/>
      <c r="I77" s="33" t="s">
        <v>23</v>
      </c>
      <c r="J77" s="73" t="str">
        <f>IF(J12="","",J12)</f>
        <v>21. 10. 2020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Technické služby města Nového Jičína</v>
      </c>
      <c r="G79" s="41"/>
      <c r="H79" s="41"/>
      <c r="I79" s="33" t="s">
        <v>31</v>
      </c>
      <c r="J79" s="37" t="str">
        <f>E21</f>
        <v>BENEPRO, a.s.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BENEPRO, a.s.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101</v>
      </c>
      <c r="D82" s="181" t="s">
        <v>56</v>
      </c>
      <c r="E82" s="181" t="s">
        <v>52</v>
      </c>
      <c r="F82" s="181" t="s">
        <v>53</v>
      </c>
      <c r="G82" s="181" t="s">
        <v>102</v>
      </c>
      <c r="H82" s="181" t="s">
        <v>103</v>
      </c>
      <c r="I82" s="181" t="s">
        <v>104</v>
      </c>
      <c r="J82" s="181" t="s">
        <v>90</v>
      </c>
      <c r="K82" s="182" t="s">
        <v>105</v>
      </c>
      <c r="L82" s="183"/>
      <c r="M82" s="93" t="s">
        <v>19</v>
      </c>
      <c r="N82" s="94" t="s">
        <v>41</v>
      </c>
      <c r="O82" s="94" t="s">
        <v>106</v>
      </c>
      <c r="P82" s="94" t="s">
        <v>107</v>
      </c>
      <c r="Q82" s="94" t="s">
        <v>108</v>
      </c>
      <c r="R82" s="94" t="s">
        <v>109</v>
      </c>
      <c r="S82" s="94" t="s">
        <v>110</v>
      </c>
      <c r="T82" s="95" t="s">
        <v>111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112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91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82</v>
      </c>
      <c r="F84" s="192" t="s">
        <v>83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P85+P89+P94</f>
        <v>0</v>
      </c>
      <c r="Q84" s="197"/>
      <c r="R84" s="198">
        <f>R85+R89+R94</f>
        <v>0</v>
      </c>
      <c r="S84" s="197"/>
      <c r="T84" s="199">
        <f>T85+T89+T94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148</v>
      </c>
      <c r="AT84" s="201" t="s">
        <v>70</v>
      </c>
      <c r="AU84" s="201" t="s">
        <v>71</v>
      </c>
      <c r="AY84" s="200" t="s">
        <v>115</v>
      </c>
      <c r="BK84" s="202">
        <f>BK85+BK89+BK94</f>
        <v>0</v>
      </c>
    </row>
    <row r="85" s="12" customFormat="1" ht="22.8" customHeight="1">
      <c r="A85" s="12"/>
      <c r="B85" s="189"/>
      <c r="C85" s="190"/>
      <c r="D85" s="191" t="s">
        <v>70</v>
      </c>
      <c r="E85" s="203" t="s">
        <v>226</v>
      </c>
      <c r="F85" s="203" t="s">
        <v>227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SUM(P86:P88)</f>
        <v>0</v>
      </c>
      <c r="Q85" s="197"/>
      <c r="R85" s="198">
        <f>SUM(R86:R88)</f>
        <v>0</v>
      </c>
      <c r="S85" s="197"/>
      <c r="T85" s="199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148</v>
      </c>
      <c r="AT85" s="201" t="s">
        <v>70</v>
      </c>
      <c r="AU85" s="201" t="s">
        <v>79</v>
      </c>
      <c r="AY85" s="200" t="s">
        <v>115</v>
      </c>
      <c r="BK85" s="202">
        <f>SUM(BK86:BK88)</f>
        <v>0</v>
      </c>
    </row>
    <row r="86" s="2" customFormat="1" ht="16.5" customHeight="1">
      <c r="A86" s="39"/>
      <c r="B86" s="40"/>
      <c r="C86" s="205" t="s">
        <v>79</v>
      </c>
      <c r="D86" s="205" t="s">
        <v>117</v>
      </c>
      <c r="E86" s="206" t="s">
        <v>228</v>
      </c>
      <c r="F86" s="207" t="s">
        <v>229</v>
      </c>
      <c r="G86" s="208" t="s">
        <v>230</v>
      </c>
      <c r="H86" s="209">
        <v>1</v>
      </c>
      <c r="I86" s="210"/>
      <c r="J86" s="211">
        <f>ROUND(I86*H86,2)</f>
        <v>0</v>
      </c>
      <c r="K86" s="207" t="s">
        <v>121</v>
      </c>
      <c r="L86" s="45"/>
      <c r="M86" s="212" t="s">
        <v>19</v>
      </c>
      <c r="N86" s="213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231</v>
      </c>
      <c r="AT86" s="216" t="s">
        <v>117</v>
      </c>
      <c r="AU86" s="216" t="s">
        <v>81</v>
      </c>
      <c r="AY86" s="18" t="s">
        <v>115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231</v>
      </c>
      <c r="BM86" s="216" t="s">
        <v>232</v>
      </c>
    </row>
    <row r="87" s="2" customFormat="1">
      <c r="A87" s="39"/>
      <c r="B87" s="40"/>
      <c r="C87" s="41"/>
      <c r="D87" s="218" t="s">
        <v>124</v>
      </c>
      <c r="E87" s="41"/>
      <c r="F87" s="219" t="s">
        <v>233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124</v>
      </c>
      <c r="AU87" s="18" t="s">
        <v>81</v>
      </c>
    </row>
    <row r="88" s="2" customFormat="1">
      <c r="A88" s="39"/>
      <c r="B88" s="40"/>
      <c r="C88" s="41"/>
      <c r="D88" s="225" t="s">
        <v>141</v>
      </c>
      <c r="E88" s="41"/>
      <c r="F88" s="245" t="s">
        <v>234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141</v>
      </c>
      <c r="AU88" s="18" t="s">
        <v>81</v>
      </c>
    </row>
    <row r="89" s="12" customFormat="1" ht="22.8" customHeight="1">
      <c r="A89" s="12"/>
      <c r="B89" s="189"/>
      <c r="C89" s="190"/>
      <c r="D89" s="191" t="s">
        <v>70</v>
      </c>
      <c r="E89" s="203" t="s">
        <v>235</v>
      </c>
      <c r="F89" s="203" t="s">
        <v>236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SUM(P90:P93)</f>
        <v>0</v>
      </c>
      <c r="Q89" s="197"/>
      <c r="R89" s="198">
        <f>SUM(R90:R93)</f>
        <v>0</v>
      </c>
      <c r="S89" s="197"/>
      <c r="T89" s="199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148</v>
      </c>
      <c r="AT89" s="201" t="s">
        <v>70</v>
      </c>
      <c r="AU89" s="201" t="s">
        <v>79</v>
      </c>
      <c r="AY89" s="200" t="s">
        <v>115</v>
      </c>
      <c r="BK89" s="202">
        <f>SUM(BK90:BK93)</f>
        <v>0</v>
      </c>
    </row>
    <row r="90" s="2" customFormat="1" ht="16.5" customHeight="1">
      <c r="A90" s="39"/>
      <c r="B90" s="40"/>
      <c r="C90" s="205" t="s">
        <v>81</v>
      </c>
      <c r="D90" s="205" t="s">
        <v>117</v>
      </c>
      <c r="E90" s="206" t="s">
        <v>237</v>
      </c>
      <c r="F90" s="207" t="s">
        <v>238</v>
      </c>
      <c r="G90" s="208" t="s">
        <v>230</v>
      </c>
      <c r="H90" s="209">
        <v>1</v>
      </c>
      <c r="I90" s="210"/>
      <c r="J90" s="211">
        <f>ROUND(I90*H90,2)</f>
        <v>0</v>
      </c>
      <c r="K90" s="207" t="s">
        <v>121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231</v>
      </c>
      <c r="AT90" s="216" t="s">
        <v>117</v>
      </c>
      <c r="AU90" s="216" t="s">
        <v>81</v>
      </c>
      <c r="AY90" s="18" t="s">
        <v>115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231</v>
      </c>
      <c r="BM90" s="216" t="s">
        <v>239</v>
      </c>
    </row>
    <row r="91" s="2" customFormat="1">
      <c r="A91" s="39"/>
      <c r="B91" s="40"/>
      <c r="C91" s="41"/>
      <c r="D91" s="218" t="s">
        <v>124</v>
      </c>
      <c r="E91" s="41"/>
      <c r="F91" s="219" t="s">
        <v>240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124</v>
      </c>
      <c r="AU91" s="18" t="s">
        <v>81</v>
      </c>
    </row>
    <row r="92" s="2" customFormat="1" ht="16.5" customHeight="1">
      <c r="A92" s="39"/>
      <c r="B92" s="40"/>
      <c r="C92" s="205" t="s">
        <v>136</v>
      </c>
      <c r="D92" s="205" t="s">
        <v>117</v>
      </c>
      <c r="E92" s="206" t="s">
        <v>241</v>
      </c>
      <c r="F92" s="207" t="s">
        <v>242</v>
      </c>
      <c r="G92" s="208" t="s">
        <v>230</v>
      </c>
      <c r="H92" s="209">
        <v>1</v>
      </c>
      <c r="I92" s="210"/>
      <c r="J92" s="211">
        <f>ROUND(I92*H92,2)</f>
        <v>0</v>
      </c>
      <c r="K92" s="207" t="s">
        <v>121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231</v>
      </c>
      <c r="AT92" s="216" t="s">
        <v>117</v>
      </c>
      <c r="AU92" s="216" t="s">
        <v>81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231</v>
      </c>
      <c r="BM92" s="216" t="s">
        <v>243</v>
      </c>
    </row>
    <row r="93" s="2" customFormat="1">
      <c r="A93" s="39"/>
      <c r="B93" s="40"/>
      <c r="C93" s="41"/>
      <c r="D93" s="218" t="s">
        <v>124</v>
      </c>
      <c r="E93" s="41"/>
      <c r="F93" s="219" t="s">
        <v>244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81</v>
      </c>
    </row>
    <row r="94" s="12" customFormat="1" ht="22.8" customHeight="1">
      <c r="A94" s="12"/>
      <c r="B94" s="189"/>
      <c r="C94" s="190"/>
      <c r="D94" s="191" t="s">
        <v>70</v>
      </c>
      <c r="E94" s="203" t="s">
        <v>245</v>
      </c>
      <c r="F94" s="203" t="s">
        <v>246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SUM(P95:P97)</f>
        <v>0</v>
      </c>
      <c r="Q94" s="197"/>
      <c r="R94" s="198">
        <f>SUM(R95:R97)</f>
        <v>0</v>
      </c>
      <c r="S94" s="197"/>
      <c r="T94" s="199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148</v>
      </c>
      <c r="AT94" s="201" t="s">
        <v>70</v>
      </c>
      <c r="AU94" s="201" t="s">
        <v>79</v>
      </c>
      <c r="AY94" s="200" t="s">
        <v>115</v>
      </c>
      <c r="BK94" s="202">
        <f>SUM(BK95:BK97)</f>
        <v>0</v>
      </c>
    </row>
    <row r="95" s="2" customFormat="1" ht="16.5" customHeight="1">
      <c r="A95" s="39"/>
      <c r="B95" s="40"/>
      <c r="C95" s="205" t="s">
        <v>122</v>
      </c>
      <c r="D95" s="205" t="s">
        <v>117</v>
      </c>
      <c r="E95" s="206" t="s">
        <v>247</v>
      </c>
      <c r="F95" s="207" t="s">
        <v>246</v>
      </c>
      <c r="G95" s="208" t="s">
        <v>230</v>
      </c>
      <c r="H95" s="209">
        <v>1</v>
      </c>
      <c r="I95" s="210"/>
      <c r="J95" s="211">
        <f>ROUND(I95*H95,2)</f>
        <v>0</v>
      </c>
      <c r="K95" s="207" t="s">
        <v>121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231</v>
      </c>
      <c r="AT95" s="216" t="s">
        <v>117</v>
      </c>
      <c r="AU95" s="216" t="s">
        <v>81</v>
      </c>
      <c r="AY95" s="18" t="s">
        <v>115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231</v>
      </c>
      <c r="BM95" s="216" t="s">
        <v>248</v>
      </c>
    </row>
    <row r="96" s="2" customFormat="1">
      <c r="A96" s="39"/>
      <c r="B96" s="40"/>
      <c r="C96" s="41"/>
      <c r="D96" s="218" t="s">
        <v>124</v>
      </c>
      <c r="E96" s="41"/>
      <c r="F96" s="219" t="s">
        <v>249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124</v>
      </c>
      <c r="AU96" s="18" t="s">
        <v>81</v>
      </c>
    </row>
    <row r="97" s="2" customFormat="1">
      <c r="A97" s="39"/>
      <c r="B97" s="40"/>
      <c r="C97" s="41"/>
      <c r="D97" s="225" t="s">
        <v>141</v>
      </c>
      <c r="E97" s="41"/>
      <c r="F97" s="245" t="s">
        <v>250</v>
      </c>
      <c r="G97" s="41"/>
      <c r="H97" s="41"/>
      <c r="I97" s="220"/>
      <c r="J97" s="41"/>
      <c r="K97" s="41"/>
      <c r="L97" s="45"/>
      <c r="M97" s="257"/>
      <c r="N97" s="258"/>
      <c r="O97" s="259"/>
      <c r="P97" s="259"/>
      <c r="Q97" s="259"/>
      <c r="R97" s="259"/>
      <c r="S97" s="259"/>
      <c r="T97" s="260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141</v>
      </c>
      <c r="AU97" s="18" t="s">
        <v>81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YMc7mxWzOJqpaoRND2OGht7Uu/8KnpqnMxIqXJLe74aQp1/mglEt0lNYzF4/wZUwFKNNy6CiVRjnrRUUEVX3+A==" hashValue="W0gPEI6GVZdBnxDhDCeqWsHG1PlLY53hjzoHFW+dSSYHTwWUoOCzV+1ri08nCmlrlURnvwU5v2M/YdaB8laygQ==" algorithmName="SHA-512" password="CC35"/>
  <autoFilter ref="C82:K9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020001000"/>
    <hyperlink ref="F91" r:id="rId2" display="https://podminky.urs.cz/item/CS_URS_2022_02/030001000"/>
    <hyperlink ref="F93" r:id="rId3" display="https://podminky.urs.cz/item/CS_URS_2022_02/034103000"/>
    <hyperlink ref="F96" r:id="rId4" display="https://podminky.urs.cz/item/CS_URS_2022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6" customFormat="1" ht="45" customHeight="1">
      <c r="B3" s="265"/>
      <c r="C3" s="266" t="s">
        <v>251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252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253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254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255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256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257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258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259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260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261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78</v>
      </c>
      <c r="F18" s="272" t="s">
        <v>262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263</v>
      </c>
      <c r="F19" s="272" t="s">
        <v>264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265</v>
      </c>
      <c r="F20" s="272" t="s">
        <v>266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267</v>
      </c>
      <c r="F21" s="272" t="s">
        <v>268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269</v>
      </c>
      <c r="F22" s="272" t="s">
        <v>270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271</v>
      </c>
      <c r="F23" s="272" t="s">
        <v>272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273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274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275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276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277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278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279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280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281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101</v>
      </c>
      <c r="F36" s="272"/>
      <c r="G36" s="272" t="s">
        <v>282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283</v>
      </c>
      <c r="F37" s="272"/>
      <c r="G37" s="272" t="s">
        <v>284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52</v>
      </c>
      <c r="F38" s="272"/>
      <c r="G38" s="272" t="s">
        <v>285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53</v>
      </c>
      <c r="F39" s="272"/>
      <c r="G39" s="272" t="s">
        <v>286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102</v>
      </c>
      <c r="F40" s="272"/>
      <c r="G40" s="272" t="s">
        <v>287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103</v>
      </c>
      <c r="F41" s="272"/>
      <c r="G41" s="272" t="s">
        <v>288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289</v>
      </c>
      <c r="F42" s="272"/>
      <c r="G42" s="272" t="s">
        <v>290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291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292</v>
      </c>
      <c r="F44" s="272"/>
      <c r="G44" s="272" t="s">
        <v>293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105</v>
      </c>
      <c r="F45" s="272"/>
      <c r="G45" s="272" t="s">
        <v>294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295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296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297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298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299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300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301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302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303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304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305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306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307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308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309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310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311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312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313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314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315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316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317</v>
      </c>
      <c r="D76" s="290"/>
      <c r="E76" s="290"/>
      <c r="F76" s="290" t="s">
        <v>318</v>
      </c>
      <c r="G76" s="291"/>
      <c r="H76" s="290" t="s">
        <v>53</v>
      </c>
      <c r="I76" s="290" t="s">
        <v>56</v>
      </c>
      <c r="J76" s="290" t="s">
        <v>319</v>
      </c>
      <c r="K76" s="289"/>
    </row>
    <row r="77" s="1" customFormat="1" ht="17.25" customHeight="1">
      <c r="B77" s="287"/>
      <c r="C77" s="292" t="s">
        <v>320</v>
      </c>
      <c r="D77" s="292"/>
      <c r="E77" s="292"/>
      <c r="F77" s="293" t="s">
        <v>321</v>
      </c>
      <c r="G77" s="294"/>
      <c r="H77" s="292"/>
      <c r="I77" s="292"/>
      <c r="J77" s="292" t="s">
        <v>322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52</v>
      </c>
      <c r="D79" s="297"/>
      <c r="E79" s="297"/>
      <c r="F79" s="298" t="s">
        <v>323</v>
      </c>
      <c r="G79" s="299"/>
      <c r="H79" s="275" t="s">
        <v>324</v>
      </c>
      <c r="I79" s="275" t="s">
        <v>325</v>
      </c>
      <c r="J79" s="275">
        <v>20</v>
      </c>
      <c r="K79" s="289"/>
    </row>
    <row r="80" s="1" customFormat="1" ht="15" customHeight="1">
      <c r="B80" s="287"/>
      <c r="C80" s="275" t="s">
        <v>326</v>
      </c>
      <c r="D80" s="275"/>
      <c r="E80" s="275"/>
      <c r="F80" s="298" t="s">
        <v>323</v>
      </c>
      <c r="G80" s="299"/>
      <c r="H80" s="275" t="s">
        <v>327</v>
      </c>
      <c r="I80" s="275" t="s">
        <v>325</v>
      </c>
      <c r="J80" s="275">
        <v>120</v>
      </c>
      <c r="K80" s="289"/>
    </row>
    <row r="81" s="1" customFormat="1" ht="15" customHeight="1">
      <c r="B81" s="300"/>
      <c r="C81" s="275" t="s">
        <v>328</v>
      </c>
      <c r="D81" s="275"/>
      <c r="E81" s="275"/>
      <c r="F81" s="298" t="s">
        <v>329</v>
      </c>
      <c r="G81" s="299"/>
      <c r="H81" s="275" t="s">
        <v>330</v>
      </c>
      <c r="I81" s="275" t="s">
        <v>325</v>
      </c>
      <c r="J81" s="275">
        <v>50</v>
      </c>
      <c r="K81" s="289"/>
    </row>
    <row r="82" s="1" customFormat="1" ht="15" customHeight="1">
      <c r="B82" s="300"/>
      <c r="C82" s="275" t="s">
        <v>331</v>
      </c>
      <c r="D82" s="275"/>
      <c r="E82" s="275"/>
      <c r="F82" s="298" t="s">
        <v>323</v>
      </c>
      <c r="G82" s="299"/>
      <c r="H82" s="275" t="s">
        <v>332</v>
      </c>
      <c r="I82" s="275" t="s">
        <v>333</v>
      </c>
      <c r="J82" s="275"/>
      <c r="K82" s="289"/>
    </row>
    <row r="83" s="1" customFormat="1" ht="15" customHeight="1">
      <c r="B83" s="300"/>
      <c r="C83" s="301" t="s">
        <v>334</v>
      </c>
      <c r="D83" s="301"/>
      <c r="E83" s="301"/>
      <c r="F83" s="302" t="s">
        <v>329</v>
      </c>
      <c r="G83" s="301"/>
      <c r="H83" s="301" t="s">
        <v>335</v>
      </c>
      <c r="I83" s="301" t="s">
        <v>325</v>
      </c>
      <c r="J83" s="301">
        <v>15</v>
      </c>
      <c r="K83" s="289"/>
    </row>
    <row r="84" s="1" customFormat="1" ht="15" customHeight="1">
      <c r="B84" s="300"/>
      <c r="C84" s="301" t="s">
        <v>336</v>
      </c>
      <c r="D84" s="301"/>
      <c r="E84" s="301"/>
      <c r="F84" s="302" t="s">
        <v>329</v>
      </c>
      <c r="G84" s="301"/>
      <c r="H84" s="301" t="s">
        <v>337</v>
      </c>
      <c r="I84" s="301" t="s">
        <v>325</v>
      </c>
      <c r="J84" s="301">
        <v>15</v>
      </c>
      <c r="K84" s="289"/>
    </row>
    <row r="85" s="1" customFormat="1" ht="15" customHeight="1">
      <c r="B85" s="300"/>
      <c r="C85" s="301" t="s">
        <v>338</v>
      </c>
      <c r="D85" s="301"/>
      <c r="E85" s="301"/>
      <c r="F85" s="302" t="s">
        <v>329</v>
      </c>
      <c r="G85" s="301"/>
      <c r="H85" s="301" t="s">
        <v>339</v>
      </c>
      <c r="I85" s="301" t="s">
        <v>325</v>
      </c>
      <c r="J85" s="301">
        <v>20</v>
      </c>
      <c r="K85" s="289"/>
    </row>
    <row r="86" s="1" customFormat="1" ht="15" customHeight="1">
      <c r="B86" s="300"/>
      <c r="C86" s="301" t="s">
        <v>340</v>
      </c>
      <c r="D86" s="301"/>
      <c r="E86" s="301"/>
      <c r="F86" s="302" t="s">
        <v>329</v>
      </c>
      <c r="G86" s="301"/>
      <c r="H86" s="301" t="s">
        <v>341</v>
      </c>
      <c r="I86" s="301" t="s">
        <v>325</v>
      </c>
      <c r="J86" s="301">
        <v>20</v>
      </c>
      <c r="K86" s="289"/>
    </row>
    <row r="87" s="1" customFormat="1" ht="15" customHeight="1">
      <c r="B87" s="300"/>
      <c r="C87" s="275" t="s">
        <v>342</v>
      </c>
      <c r="D87" s="275"/>
      <c r="E87" s="275"/>
      <c r="F87" s="298" t="s">
        <v>329</v>
      </c>
      <c r="G87" s="299"/>
      <c r="H87" s="275" t="s">
        <v>343</v>
      </c>
      <c r="I87" s="275" t="s">
        <v>325</v>
      </c>
      <c r="J87" s="275">
        <v>50</v>
      </c>
      <c r="K87" s="289"/>
    </row>
    <row r="88" s="1" customFormat="1" ht="15" customHeight="1">
      <c r="B88" s="300"/>
      <c r="C88" s="275" t="s">
        <v>344</v>
      </c>
      <c r="D88" s="275"/>
      <c r="E88" s="275"/>
      <c r="F88" s="298" t="s">
        <v>329</v>
      </c>
      <c r="G88" s="299"/>
      <c r="H88" s="275" t="s">
        <v>345</v>
      </c>
      <c r="I88" s="275" t="s">
        <v>325</v>
      </c>
      <c r="J88" s="275">
        <v>20</v>
      </c>
      <c r="K88" s="289"/>
    </row>
    <row r="89" s="1" customFormat="1" ht="15" customHeight="1">
      <c r="B89" s="300"/>
      <c r="C89" s="275" t="s">
        <v>346</v>
      </c>
      <c r="D89" s="275"/>
      <c r="E89" s="275"/>
      <c r="F89" s="298" t="s">
        <v>329</v>
      </c>
      <c r="G89" s="299"/>
      <c r="H89" s="275" t="s">
        <v>347</v>
      </c>
      <c r="I89" s="275" t="s">
        <v>325</v>
      </c>
      <c r="J89" s="275">
        <v>20</v>
      </c>
      <c r="K89" s="289"/>
    </row>
    <row r="90" s="1" customFormat="1" ht="15" customHeight="1">
      <c r="B90" s="300"/>
      <c r="C90" s="275" t="s">
        <v>348</v>
      </c>
      <c r="D90" s="275"/>
      <c r="E90" s="275"/>
      <c r="F90" s="298" t="s">
        <v>329</v>
      </c>
      <c r="G90" s="299"/>
      <c r="H90" s="275" t="s">
        <v>349</v>
      </c>
      <c r="I90" s="275" t="s">
        <v>325</v>
      </c>
      <c r="J90" s="275">
        <v>50</v>
      </c>
      <c r="K90" s="289"/>
    </row>
    <row r="91" s="1" customFormat="1" ht="15" customHeight="1">
      <c r="B91" s="300"/>
      <c r="C91" s="275" t="s">
        <v>350</v>
      </c>
      <c r="D91" s="275"/>
      <c r="E91" s="275"/>
      <c r="F91" s="298" t="s">
        <v>329</v>
      </c>
      <c r="G91" s="299"/>
      <c r="H91" s="275" t="s">
        <v>350</v>
      </c>
      <c r="I91" s="275" t="s">
        <v>325</v>
      </c>
      <c r="J91" s="275">
        <v>50</v>
      </c>
      <c r="K91" s="289"/>
    </row>
    <row r="92" s="1" customFormat="1" ht="15" customHeight="1">
      <c r="B92" s="300"/>
      <c r="C92" s="275" t="s">
        <v>351</v>
      </c>
      <c r="D92" s="275"/>
      <c r="E92" s="275"/>
      <c r="F92" s="298" t="s">
        <v>329</v>
      </c>
      <c r="G92" s="299"/>
      <c r="H92" s="275" t="s">
        <v>352</v>
      </c>
      <c r="I92" s="275" t="s">
        <v>325</v>
      </c>
      <c r="J92" s="275">
        <v>255</v>
      </c>
      <c r="K92" s="289"/>
    </row>
    <row r="93" s="1" customFormat="1" ht="15" customHeight="1">
      <c r="B93" s="300"/>
      <c r="C93" s="275" t="s">
        <v>353</v>
      </c>
      <c r="D93" s="275"/>
      <c r="E93" s="275"/>
      <c r="F93" s="298" t="s">
        <v>323</v>
      </c>
      <c r="G93" s="299"/>
      <c r="H93" s="275" t="s">
        <v>354</v>
      </c>
      <c r="I93" s="275" t="s">
        <v>355</v>
      </c>
      <c r="J93" s="275"/>
      <c r="K93" s="289"/>
    </row>
    <row r="94" s="1" customFormat="1" ht="15" customHeight="1">
      <c r="B94" s="300"/>
      <c r="C94" s="275" t="s">
        <v>356</v>
      </c>
      <c r="D94" s="275"/>
      <c r="E94" s="275"/>
      <c r="F94" s="298" t="s">
        <v>323</v>
      </c>
      <c r="G94" s="299"/>
      <c r="H94" s="275" t="s">
        <v>357</v>
      </c>
      <c r="I94" s="275" t="s">
        <v>358</v>
      </c>
      <c r="J94" s="275"/>
      <c r="K94" s="289"/>
    </row>
    <row r="95" s="1" customFormat="1" ht="15" customHeight="1">
      <c r="B95" s="300"/>
      <c r="C95" s="275" t="s">
        <v>359</v>
      </c>
      <c r="D95" s="275"/>
      <c r="E95" s="275"/>
      <c r="F95" s="298" t="s">
        <v>323</v>
      </c>
      <c r="G95" s="299"/>
      <c r="H95" s="275" t="s">
        <v>359</v>
      </c>
      <c r="I95" s="275" t="s">
        <v>358</v>
      </c>
      <c r="J95" s="275"/>
      <c r="K95" s="289"/>
    </row>
    <row r="96" s="1" customFormat="1" ht="15" customHeight="1">
      <c r="B96" s="300"/>
      <c r="C96" s="275" t="s">
        <v>37</v>
      </c>
      <c r="D96" s="275"/>
      <c r="E96" s="275"/>
      <c r="F96" s="298" t="s">
        <v>323</v>
      </c>
      <c r="G96" s="299"/>
      <c r="H96" s="275" t="s">
        <v>360</v>
      </c>
      <c r="I96" s="275" t="s">
        <v>358</v>
      </c>
      <c r="J96" s="275"/>
      <c r="K96" s="289"/>
    </row>
    <row r="97" s="1" customFormat="1" ht="15" customHeight="1">
      <c r="B97" s="300"/>
      <c r="C97" s="275" t="s">
        <v>47</v>
      </c>
      <c r="D97" s="275"/>
      <c r="E97" s="275"/>
      <c r="F97" s="298" t="s">
        <v>323</v>
      </c>
      <c r="G97" s="299"/>
      <c r="H97" s="275" t="s">
        <v>361</v>
      </c>
      <c r="I97" s="275" t="s">
        <v>358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362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317</v>
      </c>
      <c r="D103" s="290"/>
      <c r="E103" s="290"/>
      <c r="F103" s="290" t="s">
        <v>318</v>
      </c>
      <c r="G103" s="291"/>
      <c r="H103" s="290" t="s">
        <v>53</v>
      </c>
      <c r="I103" s="290" t="s">
        <v>56</v>
      </c>
      <c r="J103" s="290" t="s">
        <v>319</v>
      </c>
      <c r="K103" s="289"/>
    </row>
    <row r="104" s="1" customFormat="1" ht="17.25" customHeight="1">
      <c r="B104" s="287"/>
      <c r="C104" s="292" t="s">
        <v>320</v>
      </c>
      <c r="D104" s="292"/>
      <c r="E104" s="292"/>
      <c r="F104" s="293" t="s">
        <v>321</v>
      </c>
      <c r="G104" s="294"/>
      <c r="H104" s="292"/>
      <c r="I104" s="292"/>
      <c r="J104" s="292" t="s">
        <v>322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52</v>
      </c>
      <c r="D106" s="297"/>
      <c r="E106" s="297"/>
      <c r="F106" s="298" t="s">
        <v>323</v>
      </c>
      <c r="G106" s="275"/>
      <c r="H106" s="275" t="s">
        <v>363</v>
      </c>
      <c r="I106" s="275" t="s">
        <v>325</v>
      </c>
      <c r="J106" s="275">
        <v>20</v>
      </c>
      <c r="K106" s="289"/>
    </row>
    <row r="107" s="1" customFormat="1" ht="15" customHeight="1">
      <c r="B107" s="287"/>
      <c r="C107" s="275" t="s">
        <v>326</v>
      </c>
      <c r="D107" s="275"/>
      <c r="E107" s="275"/>
      <c r="F107" s="298" t="s">
        <v>323</v>
      </c>
      <c r="G107" s="275"/>
      <c r="H107" s="275" t="s">
        <v>363</v>
      </c>
      <c r="I107" s="275" t="s">
        <v>325</v>
      </c>
      <c r="J107" s="275">
        <v>120</v>
      </c>
      <c r="K107" s="289"/>
    </row>
    <row r="108" s="1" customFormat="1" ht="15" customHeight="1">
      <c r="B108" s="300"/>
      <c r="C108" s="275" t="s">
        <v>328</v>
      </c>
      <c r="D108" s="275"/>
      <c r="E108" s="275"/>
      <c r="F108" s="298" t="s">
        <v>329</v>
      </c>
      <c r="G108" s="275"/>
      <c r="H108" s="275" t="s">
        <v>363</v>
      </c>
      <c r="I108" s="275" t="s">
        <v>325</v>
      </c>
      <c r="J108" s="275">
        <v>50</v>
      </c>
      <c r="K108" s="289"/>
    </row>
    <row r="109" s="1" customFormat="1" ht="15" customHeight="1">
      <c r="B109" s="300"/>
      <c r="C109" s="275" t="s">
        <v>331</v>
      </c>
      <c r="D109" s="275"/>
      <c r="E109" s="275"/>
      <c r="F109" s="298" t="s">
        <v>323</v>
      </c>
      <c r="G109" s="275"/>
      <c r="H109" s="275" t="s">
        <v>363</v>
      </c>
      <c r="I109" s="275" t="s">
        <v>333</v>
      </c>
      <c r="J109" s="275"/>
      <c r="K109" s="289"/>
    </row>
    <row r="110" s="1" customFormat="1" ht="15" customHeight="1">
      <c r="B110" s="300"/>
      <c r="C110" s="275" t="s">
        <v>342</v>
      </c>
      <c r="D110" s="275"/>
      <c r="E110" s="275"/>
      <c r="F110" s="298" t="s">
        <v>329</v>
      </c>
      <c r="G110" s="275"/>
      <c r="H110" s="275" t="s">
        <v>363</v>
      </c>
      <c r="I110" s="275" t="s">
        <v>325</v>
      </c>
      <c r="J110" s="275">
        <v>50</v>
      </c>
      <c r="K110" s="289"/>
    </row>
    <row r="111" s="1" customFormat="1" ht="15" customHeight="1">
      <c r="B111" s="300"/>
      <c r="C111" s="275" t="s">
        <v>350</v>
      </c>
      <c r="D111" s="275"/>
      <c r="E111" s="275"/>
      <c r="F111" s="298" t="s">
        <v>329</v>
      </c>
      <c r="G111" s="275"/>
      <c r="H111" s="275" t="s">
        <v>363</v>
      </c>
      <c r="I111" s="275" t="s">
        <v>325</v>
      </c>
      <c r="J111" s="275">
        <v>50</v>
      </c>
      <c r="K111" s="289"/>
    </row>
    <row r="112" s="1" customFormat="1" ht="15" customHeight="1">
      <c r="B112" s="300"/>
      <c r="C112" s="275" t="s">
        <v>348</v>
      </c>
      <c r="D112" s="275"/>
      <c r="E112" s="275"/>
      <c r="F112" s="298" t="s">
        <v>329</v>
      </c>
      <c r="G112" s="275"/>
      <c r="H112" s="275" t="s">
        <v>363</v>
      </c>
      <c r="I112" s="275" t="s">
        <v>325</v>
      </c>
      <c r="J112" s="275">
        <v>50</v>
      </c>
      <c r="K112" s="289"/>
    </row>
    <row r="113" s="1" customFormat="1" ht="15" customHeight="1">
      <c r="B113" s="300"/>
      <c r="C113" s="275" t="s">
        <v>52</v>
      </c>
      <c r="D113" s="275"/>
      <c r="E113" s="275"/>
      <c r="F113" s="298" t="s">
        <v>323</v>
      </c>
      <c r="G113" s="275"/>
      <c r="H113" s="275" t="s">
        <v>364</v>
      </c>
      <c r="I113" s="275" t="s">
        <v>325</v>
      </c>
      <c r="J113" s="275">
        <v>20</v>
      </c>
      <c r="K113" s="289"/>
    </row>
    <row r="114" s="1" customFormat="1" ht="15" customHeight="1">
      <c r="B114" s="300"/>
      <c r="C114" s="275" t="s">
        <v>365</v>
      </c>
      <c r="D114" s="275"/>
      <c r="E114" s="275"/>
      <c r="F114" s="298" t="s">
        <v>323</v>
      </c>
      <c r="G114" s="275"/>
      <c r="H114" s="275" t="s">
        <v>366</v>
      </c>
      <c r="I114" s="275" t="s">
        <v>325</v>
      </c>
      <c r="J114" s="275">
        <v>120</v>
      </c>
      <c r="K114" s="289"/>
    </row>
    <row r="115" s="1" customFormat="1" ht="15" customHeight="1">
      <c r="B115" s="300"/>
      <c r="C115" s="275" t="s">
        <v>37</v>
      </c>
      <c r="D115" s="275"/>
      <c r="E115" s="275"/>
      <c r="F115" s="298" t="s">
        <v>323</v>
      </c>
      <c r="G115" s="275"/>
      <c r="H115" s="275" t="s">
        <v>367</v>
      </c>
      <c r="I115" s="275" t="s">
        <v>358</v>
      </c>
      <c r="J115" s="275"/>
      <c r="K115" s="289"/>
    </row>
    <row r="116" s="1" customFormat="1" ht="15" customHeight="1">
      <c r="B116" s="300"/>
      <c r="C116" s="275" t="s">
        <v>47</v>
      </c>
      <c r="D116" s="275"/>
      <c r="E116" s="275"/>
      <c r="F116" s="298" t="s">
        <v>323</v>
      </c>
      <c r="G116" s="275"/>
      <c r="H116" s="275" t="s">
        <v>368</v>
      </c>
      <c r="I116" s="275" t="s">
        <v>358</v>
      </c>
      <c r="J116" s="275"/>
      <c r="K116" s="289"/>
    </row>
    <row r="117" s="1" customFormat="1" ht="15" customHeight="1">
      <c r="B117" s="300"/>
      <c r="C117" s="275" t="s">
        <v>56</v>
      </c>
      <c r="D117" s="275"/>
      <c r="E117" s="275"/>
      <c r="F117" s="298" t="s">
        <v>323</v>
      </c>
      <c r="G117" s="275"/>
      <c r="H117" s="275" t="s">
        <v>369</v>
      </c>
      <c r="I117" s="275" t="s">
        <v>370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371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317</v>
      </c>
      <c r="D123" s="290"/>
      <c r="E123" s="290"/>
      <c r="F123" s="290" t="s">
        <v>318</v>
      </c>
      <c r="G123" s="291"/>
      <c r="H123" s="290" t="s">
        <v>53</v>
      </c>
      <c r="I123" s="290" t="s">
        <v>56</v>
      </c>
      <c r="J123" s="290" t="s">
        <v>319</v>
      </c>
      <c r="K123" s="319"/>
    </row>
    <row r="124" s="1" customFormat="1" ht="17.25" customHeight="1">
      <c r="B124" s="318"/>
      <c r="C124" s="292" t="s">
        <v>320</v>
      </c>
      <c r="D124" s="292"/>
      <c r="E124" s="292"/>
      <c r="F124" s="293" t="s">
        <v>321</v>
      </c>
      <c r="G124" s="294"/>
      <c r="H124" s="292"/>
      <c r="I124" s="292"/>
      <c r="J124" s="292" t="s">
        <v>322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326</v>
      </c>
      <c r="D126" s="297"/>
      <c r="E126" s="297"/>
      <c r="F126" s="298" t="s">
        <v>323</v>
      </c>
      <c r="G126" s="275"/>
      <c r="H126" s="275" t="s">
        <v>363</v>
      </c>
      <c r="I126" s="275" t="s">
        <v>325</v>
      </c>
      <c r="J126" s="275">
        <v>120</v>
      </c>
      <c r="K126" s="323"/>
    </row>
    <row r="127" s="1" customFormat="1" ht="15" customHeight="1">
      <c r="B127" s="320"/>
      <c r="C127" s="275" t="s">
        <v>372</v>
      </c>
      <c r="D127" s="275"/>
      <c r="E127" s="275"/>
      <c r="F127" s="298" t="s">
        <v>323</v>
      </c>
      <c r="G127" s="275"/>
      <c r="H127" s="275" t="s">
        <v>373</v>
      </c>
      <c r="I127" s="275" t="s">
        <v>325</v>
      </c>
      <c r="J127" s="275" t="s">
        <v>374</v>
      </c>
      <c r="K127" s="323"/>
    </row>
    <row r="128" s="1" customFormat="1" ht="15" customHeight="1">
      <c r="B128" s="320"/>
      <c r="C128" s="275" t="s">
        <v>271</v>
      </c>
      <c r="D128" s="275"/>
      <c r="E128" s="275"/>
      <c r="F128" s="298" t="s">
        <v>323</v>
      </c>
      <c r="G128" s="275"/>
      <c r="H128" s="275" t="s">
        <v>375</v>
      </c>
      <c r="I128" s="275" t="s">
        <v>325</v>
      </c>
      <c r="J128" s="275" t="s">
        <v>374</v>
      </c>
      <c r="K128" s="323"/>
    </row>
    <row r="129" s="1" customFormat="1" ht="15" customHeight="1">
      <c r="B129" s="320"/>
      <c r="C129" s="275" t="s">
        <v>334</v>
      </c>
      <c r="D129" s="275"/>
      <c r="E129" s="275"/>
      <c r="F129" s="298" t="s">
        <v>329</v>
      </c>
      <c r="G129" s="275"/>
      <c r="H129" s="275" t="s">
        <v>335</v>
      </c>
      <c r="I129" s="275" t="s">
        <v>325</v>
      </c>
      <c r="J129" s="275">
        <v>15</v>
      </c>
      <c r="K129" s="323"/>
    </row>
    <row r="130" s="1" customFormat="1" ht="15" customHeight="1">
      <c r="B130" s="320"/>
      <c r="C130" s="301" t="s">
        <v>336</v>
      </c>
      <c r="D130" s="301"/>
      <c r="E130" s="301"/>
      <c r="F130" s="302" t="s">
        <v>329</v>
      </c>
      <c r="G130" s="301"/>
      <c r="H130" s="301" t="s">
        <v>337</v>
      </c>
      <c r="I130" s="301" t="s">
        <v>325</v>
      </c>
      <c r="J130" s="301">
        <v>15</v>
      </c>
      <c r="K130" s="323"/>
    </row>
    <row r="131" s="1" customFormat="1" ht="15" customHeight="1">
      <c r="B131" s="320"/>
      <c r="C131" s="301" t="s">
        <v>338</v>
      </c>
      <c r="D131" s="301"/>
      <c r="E131" s="301"/>
      <c r="F131" s="302" t="s">
        <v>329</v>
      </c>
      <c r="G131" s="301"/>
      <c r="H131" s="301" t="s">
        <v>339</v>
      </c>
      <c r="I131" s="301" t="s">
        <v>325</v>
      </c>
      <c r="J131" s="301">
        <v>20</v>
      </c>
      <c r="K131" s="323"/>
    </row>
    <row r="132" s="1" customFormat="1" ht="15" customHeight="1">
      <c r="B132" s="320"/>
      <c r="C132" s="301" t="s">
        <v>340</v>
      </c>
      <c r="D132" s="301"/>
      <c r="E132" s="301"/>
      <c r="F132" s="302" t="s">
        <v>329</v>
      </c>
      <c r="G132" s="301"/>
      <c r="H132" s="301" t="s">
        <v>341</v>
      </c>
      <c r="I132" s="301" t="s">
        <v>325</v>
      </c>
      <c r="J132" s="301">
        <v>20</v>
      </c>
      <c r="K132" s="323"/>
    </row>
    <row r="133" s="1" customFormat="1" ht="15" customHeight="1">
      <c r="B133" s="320"/>
      <c r="C133" s="275" t="s">
        <v>328</v>
      </c>
      <c r="D133" s="275"/>
      <c r="E133" s="275"/>
      <c r="F133" s="298" t="s">
        <v>329</v>
      </c>
      <c r="G133" s="275"/>
      <c r="H133" s="275" t="s">
        <v>363</v>
      </c>
      <c r="I133" s="275" t="s">
        <v>325</v>
      </c>
      <c r="J133" s="275">
        <v>50</v>
      </c>
      <c r="K133" s="323"/>
    </row>
    <row r="134" s="1" customFormat="1" ht="15" customHeight="1">
      <c r="B134" s="320"/>
      <c r="C134" s="275" t="s">
        <v>342</v>
      </c>
      <c r="D134" s="275"/>
      <c r="E134" s="275"/>
      <c r="F134" s="298" t="s">
        <v>329</v>
      </c>
      <c r="G134" s="275"/>
      <c r="H134" s="275" t="s">
        <v>363</v>
      </c>
      <c r="I134" s="275" t="s">
        <v>325</v>
      </c>
      <c r="J134" s="275">
        <v>50</v>
      </c>
      <c r="K134" s="323"/>
    </row>
    <row r="135" s="1" customFormat="1" ht="15" customHeight="1">
      <c r="B135" s="320"/>
      <c r="C135" s="275" t="s">
        <v>348</v>
      </c>
      <c r="D135" s="275"/>
      <c r="E135" s="275"/>
      <c r="F135" s="298" t="s">
        <v>329</v>
      </c>
      <c r="G135" s="275"/>
      <c r="H135" s="275" t="s">
        <v>363</v>
      </c>
      <c r="I135" s="275" t="s">
        <v>325</v>
      </c>
      <c r="J135" s="275">
        <v>50</v>
      </c>
      <c r="K135" s="323"/>
    </row>
    <row r="136" s="1" customFormat="1" ht="15" customHeight="1">
      <c r="B136" s="320"/>
      <c r="C136" s="275" t="s">
        <v>350</v>
      </c>
      <c r="D136" s="275"/>
      <c r="E136" s="275"/>
      <c r="F136" s="298" t="s">
        <v>329</v>
      </c>
      <c r="G136" s="275"/>
      <c r="H136" s="275" t="s">
        <v>363</v>
      </c>
      <c r="I136" s="275" t="s">
        <v>325</v>
      </c>
      <c r="J136" s="275">
        <v>50</v>
      </c>
      <c r="K136" s="323"/>
    </row>
    <row r="137" s="1" customFormat="1" ht="15" customHeight="1">
      <c r="B137" s="320"/>
      <c r="C137" s="275" t="s">
        <v>351</v>
      </c>
      <c r="D137" s="275"/>
      <c r="E137" s="275"/>
      <c r="F137" s="298" t="s">
        <v>329</v>
      </c>
      <c r="G137" s="275"/>
      <c r="H137" s="275" t="s">
        <v>376</v>
      </c>
      <c r="I137" s="275" t="s">
        <v>325</v>
      </c>
      <c r="J137" s="275">
        <v>255</v>
      </c>
      <c r="K137" s="323"/>
    </row>
    <row r="138" s="1" customFormat="1" ht="15" customHeight="1">
      <c r="B138" s="320"/>
      <c r="C138" s="275" t="s">
        <v>353</v>
      </c>
      <c r="D138" s="275"/>
      <c r="E138" s="275"/>
      <c r="F138" s="298" t="s">
        <v>323</v>
      </c>
      <c r="G138" s="275"/>
      <c r="H138" s="275" t="s">
        <v>377</v>
      </c>
      <c r="I138" s="275" t="s">
        <v>355</v>
      </c>
      <c r="J138" s="275"/>
      <c r="K138" s="323"/>
    </row>
    <row r="139" s="1" customFormat="1" ht="15" customHeight="1">
      <c r="B139" s="320"/>
      <c r="C139" s="275" t="s">
        <v>356</v>
      </c>
      <c r="D139" s="275"/>
      <c r="E139" s="275"/>
      <c r="F139" s="298" t="s">
        <v>323</v>
      </c>
      <c r="G139" s="275"/>
      <c r="H139" s="275" t="s">
        <v>378</v>
      </c>
      <c r="I139" s="275" t="s">
        <v>358</v>
      </c>
      <c r="J139" s="275"/>
      <c r="K139" s="323"/>
    </row>
    <row r="140" s="1" customFormat="1" ht="15" customHeight="1">
      <c r="B140" s="320"/>
      <c r="C140" s="275" t="s">
        <v>359</v>
      </c>
      <c r="D140" s="275"/>
      <c r="E140" s="275"/>
      <c r="F140" s="298" t="s">
        <v>323</v>
      </c>
      <c r="G140" s="275"/>
      <c r="H140" s="275" t="s">
        <v>359</v>
      </c>
      <c r="I140" s="275" t="s">
        <v>358</v>
      </c>
      <c r="J140" s="275"/>
      <c r="K140" s="323"/>
    </row>
    <row r="141" s="1" customFormat="1" ht="15" customHeight="1">
      <c r="B141" s="320"/>
      <c r="C141" s="275" t="s">
        <v>37</v>
      </c>
      <c r="D141" s="275"/>
      <c r="E141" s="275"/>
      <c r="F141" s="298" t="s">
        <v>323</v>
      </c>
      <c r="G141" s="275"/>
      <c r="H141" s="275" t="s">
        <v>379</v>
      </c>
      <c r="I141" s="275" t="s">
        <v>358</v>
      </c>
      <c r="J141" s="275"/>
      <c r="K141" s="323"/>
    </row>
    <row r="142" s="1" customFormat="1" ht="15" customHeight="1">
      <c r="B142" s="320"/>
      <c r="C142" s="275" t="s">
        <v>380</v>
      </c>
      <c r="D142" s="275"/>
      <c r="E142" s="275"/>
      <c r="F142" s="298" t="s">
        <v>323</v>
      </c>
      <c r="G142" s="275"/>
      <c r="H142" s="275" t="s">
        <v>381</v>
      </c>
      <c r="I142" s="275" t="s">
        <v>358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382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317</v>
      </c>
      <c r="D148" s="290"/>
      <c r="E148" s="290"/>
      <c r="F148" s="290" t="s">
        <v>318</v>
      </c>
      <c r="G148" s="291"/>
      <c r="H148" s="290" t="s">
        <v>53</v>
      </c>
      <c r="I148" s="290" t="s">
        <v>56</v>
      </c>
      <c r="J148" s="290" t="s">
        <v>319</v>
      </c>
      <c r="K148" s="289"/>
    </row>
    <row r="149" s="1" customFormat="1" ht="17.25" customHeight="1">
      <c r="B149" s="287"/>
      <c r="C149" s="292" t="s">
        <v>320</v>
      </c>
      <c r="D149" s="292"/>
      <c r="E149" s="292"/>
      <c r="F149" s="293" t="s">
        <v>321</v>
      </c>
      <c r="G149" s="294"/>
      <c r="H149" s="292"/>
      <c r="I149" s="292"/>
      <c r="J149" s="292" t="s">
        <v>322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326</v>
      </c>
      <c r="D151" s="275"/>
      <c r="E151" s="275"/>
      <c r="F151" s="328" t="s">
        <v>323</v>
      </c>
      <c r="G151" s="275"/>
      <c r="H151" s="327" t="s">
        <v>363</v>
      </c>
      <c r="I151" s="327" t="s">
        <v>325</v>
      </c>
      <c r="J151" s="327">
        <v>120</v>
      </c>
      <c r="K151" s="323"/>
    </row>
    <row r="152" s="1" customFormat="1" ht="15" customHeight="1">
      <c r="B152" s="300"/>
      <c r="C152" s="327" t="s">
        <v>372</v>
      </c>
      <c r="D152" s="275"/>
      <c r="E152" s="275"/>
      <c r="F152" s="328" t="s">
        <v>323</v>
      </c>
      <c r="G152" s="275"/>
      <c r="H152" s="327" t="s">
        <v>383</v>
      </c>
      <c r="I152" s="327" t="s">
        <v>325</v>
      </c>
      <c r="J152" s="327" t="s">
        <v>374</v>
      </c>
      <c r="K152" s="323"/>
    </row>
    <row r="153" s="1" customFormat="1" ht="15" customHeight="1">
      <c r="B153" s="300"/>
      <c r="C153" s="327" t="s">
        <v>271</v>
      </c>
      <c r="D153" s="275"/>
      <c r="E153" s="275"/>
      <c r="F153" s="328" t="s">
        <v>323</v>
      </c>
      <c r="G153" s="275"/>
      <c r="H153" s="327" t="s">
        <v>384</v>
      </c>
      <c r="I153" s="327" t="s">
        <v>325</v>
      </c>
      <c r="J153" s="327" t="s">
        <v>374</v>
      </c>
      <c r="K153" s="323"/>
    </row>
    <row r="154" s="1" customFormat="1" ht="15" customHeight="1">
      <c r="B154" s="300"/>
      <c r="C154" s="327" t="s">
        <v>328</v>
      </c>
      <c r="D154" s="275"/>
      <c r="E154" s="275"/>
      <c r="F154" s="328" t="s">
        <v>329</v>
      </c>
      <c r="G154" s="275"/>
      <c r="H154" s="327" t="s">
        <v>363</v>
      </c>
      <c r="I154" s="327" t="s">
        <v>325</v>
      </c>
      <c r="J154" s="327">
        <v>50</v>
      </c>
      <c r="K154" s="323"/>
    </row>
    <row r="155" s="1" customFormat="1" ht="15" customHeight="1">
      <c r="B155" s="300"/>
      <c r="C155" s="327" t="s">
        <v>331</v>
      </c>
      <c r="D155" s="275"/>
      <c r="E155" s="275"/>
      <c r="F155" s="328" t="s">
        <v>323</v>
      </c>
      <c r="G155" s="275"/>
      <c r="H155" s="327" t="s">
        <v>363</v>
      </c>
      <c r="I155" s="327" t="s">
        <v>333</v>
      </c>
      <c r="J155" s="327"/>
      <c r="K155" s="323"/>
    </row>
    <row r="156" s="1" customFormat="1" ht="15" customHeight="1">
      <c r="B156" s="300"/>
      <c r="C156" s="327" t="s">
        <v>342</v>
      </c>
      <c r="D156" s="275"/>
      <c r="E156" s="275"/>
      <c r="F156" s="328" t="s">
        <v>329</v>
      </c>
      <c r="G156" s="275"/>
      <c r="H156" s="327" t="s">
        <v>363</v>
      </c>
      <c r="I156" s="327" t="s">
        <v>325</v>
      </c>
      <c r="J156" s="327">
        <v>50</v>
      </c>
      <c r="K156" s="323"/>
    </row>
    <row r="157" s="1" customFormat="1" ht="15" customHeight="1">
      <c r="B157" s="300"/>
      <c r="C157" s="327" t="s">
        <v>350</v>
      </c>
      <c r="D157" s="275"/>
      <c r="E157" s="275"/>
      <c r="F157" s="328" t="s">
        <v>329</v>
      </c>
      <c r="G157" s="275"/>
      <c r="H157" s="327" t="s">
        <v>363</v>
      </c>
      <c r="I157" s="327" t="s">
        <v>325</v>
      </c>
      <c r="J157" s="327">
        <v>50</v>
      </c>
      <c r="K157" s="323"/>
    </row>
    <row r="158" s="1" customFormat="1" ht="15" customHeight="1">
      <c r="B158" s="300"/>
      <c r="C158" s="327" t="s">
        <v>348</v>
      </c>
      <c r="D158" s="275"/>
      <c r="E158" s="275"/>
      <c r="F158" s="328" t="s">
        <v>329</v>
      </c>
      <c r="G158" s="275"/>
      <c r="H158" s="327" t="s">
        <v>363</v>
      </c>
      <c r="I158" s="327" t="s">
        <v>325</v>
      </c>
      <c r="J158" s="327">
        <v>50</v>
      </c>
      <c r="K158" s="323"/>
    </row>
    <row r="159" s="1" customFormat="1" ht="15" customHeight="1">
      <c r="B159" s="300"/>
      <c r="C159" s="327" t="s">
        <v>89</v>
      </c>
      <c r="D159" s="275"/>
      <c r="E159" s="275"/>
      <c r="F159" s="328" t="s">
        <v>323</v>
      </c>
      <c r="G159" s="275"/>
      <c r="H159" s="327" t="s">
        <v>385</v>
      </c>
      <c r="I159" s="327" t="s">
        <v>325</v>
      </c>
      <c r="J159" s="327" t="s">
        <v>386</v>
      </c>
      <c r="K159" s="323"/>
    </row>
    <row r="160" s="1" customFormat="1" ht="15" customHeight="1">
      <c r="B160" s="300"/>
      <c r="C160" s="327" t="s">
        <v>387</v>
      </c>
      <c r="D160" s="275"/>
      <c r="E160" s="275"/>
      <c r="F160" s="328" t="s">
        <v>323</v>
      </c>
      <c r="G160" s="275"/>
      <c r="H160" s="327" t="s">
        <v>388</v>
      </c>
      <c r="I160" s="327" t="s">
        <v>358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389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317</v>
      </c>
      <c r="D166" s="290"/>
      <c r="E166" s="290"/>
      <c r="F166" s="290" t="s">
        <v>318</v>
      </c>
      <c r="G166" s="332"/>
      <c r="H166" s="333" t="s">
        <v>53</v>
      </c>
      <c r="I166" s="333" t="s">
        <v>56</v>
      </c>
      <c r="J166" s="290" t="s">
        <v>319</v>
      </c>
      <c r="K166" s="267"/>
    </row>
    <row r="167" s="1" customFormat="1" ht="17.25" customHeight="1">
      <c r="B167" s="268"/>
      <c r="C167" s="292" t="s">
        <v>320</v>
      </c>
      <c r="D167" s="292"/>
      <c r="E167" s="292"/>
      <c r="F167" s="293" t="s">
        <v>321</v>
      </c>
      <c r="G167" s="334"/>
      <c r="H167" s="335"/>
      <c r="I167" s="335"/>
      <c r="J167" s="292" t="s">
        <v>322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326</v>
      </c>
      <c r="D169" s="275"/>
      <c r="E169" s="275"/>
      <c r="F169" s="298" t="s">
        <v>323</v>
      </c>
      <c r="G169" s="275"/>
      <c r="H169" s="275" t="s">
        <v>363</v>
      </c>
      <c r="I169" s="275" t="s">
        <v>325</v>
      </c>
      <c r="J169" s="275">
        <v>120</v>
      </c>
      <c r="K169" s="323"/>
    </row>
    <row r="170" s="1" customFormat="1" ht="15" customHeight="1">
      <c r="B170" s="300"/>
      <c r="C170" s="275" t="s">
        <v>372</v>
      </c>
      <c r="D170" s="275"/>
      <c r="E170" s="275"/>
      <c r="F170" s="298" t="s">
        <v>323</v>
      </c>
      <c r="G170" s="275"/>
      <c r="H170" s="275" t="s">
        <v>373</v>
      </c>
      <c r="I170" s="275" t="s">
        <v>325</v>
      </c>
      <c r="J170" s="275" t="s">
        <v>374</v>
      </c>
      <c r="K170" s="323"/>
    </row>
    <row r="171" s="1" customFormat="1" ht="15" customHeight="1">
      <c r="B171" s="300"/>
      <c r="C171" s="275" t="s">
        <v>271</v>
      </c>
      <c r="D171" s="275"/>
      <c r="E171" s="275"/>
      <c r="F171" s="298" t="s">
        <v>323</v>
      </c>
      <c r="G171" s="275"/>
      <c r="H171" s="275" t="s">
        <v>390</v>
      </c>
      <c r="I171" s="275" t="s">
        <v>325</v>
      </c>
      <c r="J171" s="275" t="s">
        <v>374</v>
      </c>
      <c r="K171" s="323"/>
    </row>
    <row r="172" s="1" customFormat="1" ht="15" customHeight="1">
      <c r="B172" s="300"/>
      <c r="C172" s="275" t="s">
        <v>328</v>
      </c>
      <c r="D172" s="275"/>
      <c r="E172" s="275"/>
      <c r="F172" s="298" t="s">
        <v>329</v>
      </c>
      <c r="G172" s="275"/>
      <c r="H172" s="275" t="s">
        <v>390</v>
      </c>
      <c r="I172" s="275" t="s">
        <v>325</v>
      </c>
      <c r="J172" s="275">
        <v>50</v>
      </c>
      <c r="K172" s="323"/>
    </row>
    <row r="173" s="1" customFormat="1" ht="15" customHeight="1">
      <c r="B173" s="300"/>
      <c r="C173" s="275" t="s">
        <v>331</v>
      </c>
      <c r="D173" s="275"/>
      <c r="E173" s="275"/>
      <c r="F173" s="298" t="s">
        <v>323</v>
      </c>
      <c r="G173" s="275"/>
      <c r="H173" s="275" t="s">
        <v>390</v>
      </c>
      <c r="I173" s="275" t="s">
        <v>333</v>
      </c>
      <c r="J173" s="275"/>
      <c r="K173" s="323"/>
    </row>
    <row r="174" s="1" customFormat="1" ht="15" customHeight="1">
      <c r="B174" s="300"/>
      <c r="C174" s="275" t="s">
        <v>342</v>
      </c>
      <c r="D174" s="275"/>
      <c r="E174" s="275"/>
      <c r="F174" s="298" t="s">
        <v>329</v>
      </c>
      <c r="G174" s="275"/>
      <c r="H174" s="275" t="s">
        <v>390</v>
      </c>
      <c r="I174" s="275" t="s">
        <v>325</v>
      </c>
      <c r="J174" s="275">
        <v>50</v>
      </c>
      <c r="K174" s="323"/>
    </row>
    <row r="175" s="1" customFormat="1" ht="15" customHeight="1">
      <c r="B175" s="300"/>
      <c r="C175" s="275" t="s">
        <v>350</v>
      </c>
      <c r="D175" s="275"/>
      <c r="E175" s="275"/>
      <c r="F175" s="298" t="s">
        <v>329</v>
      </c>
      <c r="G175" s="275"/>
      <c r="H175" s="275" t="s">
        <v>390</v>
      </c>
      <c r="I175" s="275" t="s">
        <v>325</v>
      </c>
      <c r="J175" s="275">
        <v>50</v>
      </c>
      <c r="K175" s="323"/>
    </row>
    <row r="176" s="1" customFormat="1" ht="15" customHeight="1">
      <c r="B176" s="300"/>
      <c r="C176" s="275" t="s">
        <v>348</v>
      </c>
      <c r="D176" s="275"/>
      <c r="E176" s="275"/>
      <c r="F176" s="298" t="s">
        <v>329</v>
      </c>
      <c r="G176" s="275"/>
      <c r="H176" s="275" t="s">
        <v>390</v>
      </c>
      <c r="I176" s="275" t="s">
        <v>325</v>
      </c>
      <c r="J176" s="275">
        <v>50</v>
      </c>
      <c r="K176" s="323"/>
    </row>
    <row r="177" s="1" customFormat="1" ht="15" customHeight="1">
      <c r="B177" s="300"/>
      <c r="C177" s="275" t="s">
        <v>101</v>
      </c>
      <c r="D177" s="275"/>
      <c r="E177" s="275"/>
      <c r="F177" s="298" t="s">
        <v>323</v>
      </c>
      <c r="G177" s="275"/>
      <c r="H177" s="275" t="s">
        <v>391</v>
      </c>
      <c r="I177" s="275" t="s">
        <v>392</v>
      </c>
      <c r="J177" s="275"/>
      <c r="K177" s="323"/>
    </row>
    <row r="178" s="1" customFormat="1" ht="15" customHeight="1">
      <c r="B178" s="300"/>
      <c r="C178" s="275" t="s">
        <v>56</v>
      </c>
      <c r="D178" s="275"/>
      <c r="E178" s="275"/>
      <c r="F178" s="298" t="s">
        <v>323</v>
      </c>
      <c r="G178" s="275"/>
      <c r="H178" s="275" t="s">
        <v>393</v>
      </c>
      <c r="I178" s="275" t="s">
        <v>394</v>
      </c>
      <c r="J178" s="275">
        <v>1</v>
      </c>
      <c r="K178" s="323"/>
    </row>
    <row r="179" s="1" customFormat="1" ht="15" customHeight="1">
      <c r="B179" s="300"/>
      <c r="C179" s="275" t="s">
        <v>52</v>
      </c>
      <c r="D179" s="275"/>
      <c r="E179" s="275"/>
      <c r="F179" s="298" t="s">
        <v>323</v>
      </c>
      <c r="G179" s="275"/>
      <c r="H179" s="275" t="s">
        <v>395</v>
      </c>
      <c r="I179" s="275" t="s">
        <v>325</v>
      </c>
      <c r="J179" s="275">
        <v>20</v>
      </c>
      <c r="K179" s="323"/>
    </row>
    <row r="180" s="1" customFormat="1" ht="15" customHeight="1">
      <c r="B180" s="300"/>
      <c r="C180" s="275" t="s">
        <v>53</v>
      </c>
      <c r="D180" s="275"/>
      <c r="E180" s="275"/>
      <c r="F180" s="298" t="s">
        <v>323</v>
      </c>
      <c r="G180" s="275"/>
      <c r="H180" s="275" t="s">
        <v>396</v>
      </c>
      <c r="I180" s="275" t="s">
        <v>325</v>
      </c>
      <c r="J180" s="275">
        <v>255</v>
      </c>
      <c r="K180" s="323"/>
    </row>
    <row r="181" s="1" customFormat="1" ht="15" customHeight="1">
      <c r="B181" s="300"/>
      <c r="C181" s="275" t="s">
        <v>102</v>
      </c>
      <c r="D181" s="275"/>
      <c r="E181" s="275"/>
      <c r="F181" s="298" t="s">
        <v>323</v>
      </c>
      <c r="G181" s="275"/>
      <c r="H181" s="275" t="s">
        <v>287</v>
      </c>
      <c r="I181" s="275" t="s">
        <v>325</v>
      </c>
      <c r="J181" s="275">
        <v>10</v>
      </c>
      <c r="K181" s="323"/>
    </row>
    <row r="182" s="1" customFormat="1" ht="15" customHeight="1">
      <c r="B182" s="300"/>
      <c r="C182" s="275" t="s">
        <v>103</v>
      </c>
      <c r="D182" s="275"/>
      <c r="E182" s="275"/>
      <c r="F182" s="298" t="s">
        <v>323</v>
      </c>
      <c r="G182" s="275"/>
      <c r="H182" s="275" t="s">
        <v>397</v>
      </c>
      <c r="I182" s="275" t="s">
        <v>358</v>
      </c>
      <c r="J182" s="275"/>
      <c r="K182" s="323"/>
    </row>
    <row r="183" s="1" customFormat="1" ht="15" customHeight="1">
      <c r="B183" s="300"/>
      <c r="C183" s="275" t="s">
        <v>398</v>
      </c>
      <c r="D183" s="275"/>
      <c r="E183" s="275"/>
      <c r="F183" s="298" t="s">
        <v>323</v>
      </c>
      <c r="G183" s="275"/>
      <c r="H183" s="275" t="s">
        <v>399</v>
      </c>
      <c r="I183" s="275" t="s">
        <v>358</v>
      </c>
      <c r="J183" s="275"/>
      <c r="K183" s="323"/>
    </row>
    <row r="184" s="1" customFormat="1" ht="15" customHeight="1">
      <c r="B184" s="300"/>
      <c r="C184" s="275" t="s">
        <v>387</v>
      </c>
      <c r="D184" s="275"/>
      <c r="E184" s="275"/>
      <c r="F184" s="298" t="s">
        <v>323</v>
      </c>
      <c r="G184" s="275"/>
      <c r="H184" s="275" t="s">
        <v>400</v>
      </c>
      <c r="I184" s="275" t="s">
        <v>358</v>
      </c>
      <c r="J184" s="275"/>
      <c r="K184" s="323"/>
    </row>
    <row r="185" s="1" customFormat="1" ht="15" customHeight="1">
      <c r="B185" s="300"/>
      <c r="C185" s="275" t="s">
        <v>105</v>
      </c>
      <c r="D185" s="275"/>
      <c r="E185" s="275"/>
      <c r="F185" s="298" t="s">
        <v>329</v>
      </c>
      <c r="G185" s="275"/>
      <c r="H185" s="275" t="s">
        <v>401</v>
      </c>
      <c r="I185" s="275" t="s">
        <v>325</v>
      </c>
      <c r="J185" s="275">
        <v>50</v>
      </c>
      <c r="K185" s="323"/>
    </row>
    <row r="186" s="1" customFormat="1" ht="15" customHeight="1">
      <c r="B186" s="300"/>
      <c r="C186" s="275" t="s">
        <v>402</v>
      </c>
      <c r="D186" s="275"/>
      <c r="E186" s="275"/>
      <c r="F186" s="298" t="s">
        <v>329</v>
      </c>
      <c r="G186" s="275"/>
      <c r="H186" s="275" t="s">
        <v>403</v>
      </c>
      <c r="I186" s="275" t="s">
        <v>404</v>
      </c>
      <c r="J186" s="275"/>
      <c r="K186" s="323"/>
    </row>
    <row r="187" s="1" customFormat="1" ht="15" customHeight="1">
      <c r="B187" s="300"/>
      <c r="C187" s="275" t="s">
        <v>405</v>
      </c>
      <c r="D187" s="275"/>
      <c r="E187" s="275"/>
      <c r="F187" s="298" t="s">
        <v>329</v>
      </c>
      <c r="G187" s="275"/>
      <c r="H187" s="275" t="s">
        <v>406</v>
      </c>
      <c r="I187" s="275" t="s">
        <v>404</v>
      </c>
      <c r="J187" s="275"/>
      <c r="K187" s="323"/>
    </row>
    <row r="188" s="1" customFormat="1" ht="15" customHeight="1">
      <c r="B188" s="300"/>
      <c r="C188" s="275" t="s">
        <v>407</v>
      </c>
      <c r="D188" s="275"/>
      <c r="E188" s="275"/>
      <c r="F188" s="298" t="s">
        <v>329</v>
      </c>
      <c r="G188" s="275"/>
      <c r="H188" s="275" t="s">
        <v>408</v>
      </c>
      <c r="I188" s="275" t="s">
        <v>404</v>
      </c>
      <c r="J188" s="275"/>
      <c r="K188" s="323"/>
    </row>
    <row r="189" s="1" customFormat="1" ht="15" customHeight="1">
      <c r="B189" s="300"/>
      <c r="C189" s="336" t="s">
        <v>409</v>
      </c>
      <c r="D189" s="275"/>
      <c r="E189" s="275"/>
      <c r="F189" s="298" t="s">
        <v>329</v>
      </c>
      <c r="G189" s="275"/>
      <c r="H189" s="275" t="s">
        <v>410</v>
      </c>
      <c r="I189" s="275" t="s">
        <v>411</v>
      </c>
      <c r="J189" s="337" t="s">
        <v>412</v>
      </c>
      <c r="K189" s="323"/>
    </row>
    <row r="190" s="1" customFormat="1" ht="15" customHeight="1">
      <c r="B190" s="300"/>
      <c r="C190" s="336" t="s">
        <v>41</v>
      </c>
      <c r="D190" s="275"/>
      <c r="E190" s="275"/>
      <c r="F190" s="298" t="s">
        <v>323</v>
      </c>
      <c r="G190" s="275"/>
      <c r="H190" s="272" t="s">
        <v>413</v>
      </c>
      <c r="I190" s="275" t="s">
        <v>414</v>
      </c>
      <c r="J190" s="275"/>
      <c r="K190" s="323"/>
    </row>
    <row r="191" s="1" customFormat="1" ht="15" customHeight="1">
      <c r="B191" s="300"/>
      <c r="C191" s="336" t="s">
        <v>415</v>
      </c>
      <c r="D191" s="275"/>
      <c r="E191" s="275"/>
      <c r="F191" s="298" t="s">
        <v>323</v>
      </c>
      <c r="G191" s="275"/>
      <c r="H191" s="275" t="s">
        <v>416</v>
      </c>
      <c r="I191" s="275" t="s">
        <v>358</v>
      </c>
      <c r="J191" s="275"/>
      <c r="K191" s="323"/>
    </row>
    <row r="192" s="1" customFormat="1" ht="15" customHeight="1">
      <c r="B192" s="300"/>
      <c r="C192" s="336" t="s">
        <v>417</v>
      </c>
      <c r="D192" s="275"/>
      <c r="E192" s="275"/>
      <c r="F192" s="298" t="s">
        <v>323</v>
      </c>
      <c r="G192" s="275"/>
      <c r="H192" s="275" t="s">
        <v>418</v>
      </c>
      <c r="I192" s="275" t="s">
        <v>358</v>
      </c>
      <c r="J192" s="275"/>
      <c r="K192" s="323"/>
    </row>
    <row r="193" s="1" customFormat="1" ht="15" customHeight="1">
      <c r="B193" s="300"/>
      <c r="C193" s="336" t="s">
        <v>419</v>
      </c>
      <c r="D193" s="275"/>
      <c r="E193" s="275"/>
      <c r="F193" s="298" t="s">
        <v>329</v>
      </c>
      <c r="G193" s="275"/>
      <c r="H193" s="275" t="s">
        <v>420</v>
      </c>
      <c r="I193" s="275" t="s">
        <v>358</v>
      </c>
      <c r="J193" s="275"/>
      <c r="K193" s="323"/>
    </row>
    <row r="194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="1" customFormat="1" ht="21">
      <c r="B199" s="265"/>
      <c r="C199" s="266" t="s">
        <v>421</v>
      </c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5.5" customHeight="1">
      <c r="B200" s="265"/>
      <c r="C200" s="339" t="s">
        <v>422</v>
      </c>
      <c r="D200" s="339"/>
      <c r="E200" s="339"/>
      <c r="F200" s="339" t="s">
        <v>423</v>
      </c>
      <c r="G200" s="340"/>
      <c r="H200" s="339" t="s">
        <v>424</v>
      </c>
      <c r="I200" s="339"/>
      <c r="J200" s="339"/>
      <c r="K200" s="267"/>
    </row>
    <row r="20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="1" customFormat="1" ht="15" customHeight="1">
      <c r="B202" s="300"/>
      <c r="C202" s="275" t="s">
        <v>414</v>
      </c>
      <c r="D202" s="275"/>
      <c r="E202" s="275"/>
      <c r="F202" s="298" t="s">
        <v>42</v>
      </c>
      <c r="G202" s="275"/>
      <c r="H202" s="275" t="s">
        <v>425</v>
      </c>
      <c r="I202" s="275"/>
      <c r="J202" s="275"/>
      <c r="K202" s="323"/>
    </row>
    <row r="203" s="1" customFormat="1" ht="15" customHeight="1">
      <c r="B203" s="300"/>
      <c r="C203" s="275"/>
      <c r="D203" s="275"/>
      <c r="E203" s="275"/>
      <c r="F203" s="298" t="s">
        <v>43</v>
      </c>
      <c r="G203" s="275"/>
      <c r="H203" s="275" t="s">
        <v>426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46</v>
      </c>
      <c r="G204" s="275"/>
      <c r="H204" s="275" t="s">
        <v>427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44</v>
      </c>
      <c r="G205" s="275"/>
      <c r="H205" s="275" t="s">
        <v>428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45</v>
      </c>
      <c r="G206" s="275"/>
      <c r="H206" s="275" t="s">
        <v>429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/>
      <c r="G207" s="275"/>
      <c r="H207" s="275"/>
      <c r="I207" s="275"/>
      <c r="J207" s="275"/>
      <c r="K207" s="323"/>
    </row>
    <row r="208" s="1" customFormat="1" ht="15" customHeight="1">
      <c r="B208" s="300"/>
      <c r="C208" s="275" t="s">
        <v>370</v>
      </c>
      <c r="D208" s="275"/>
      <c r="E208" s="275"/>
      <c r="F208" s="298" t="s">
        <v>78</v>
      </c>
      <c r="G208" s="275"/>
      <c r="H208" s="275" t="s">
        <v>430</v>
      </c>
      <c r="I208" s="275"/>
      <c r="J208" s="275"/>
      <c r="K208" s="323"/>
    </row>
    <row r="209" s="1" customFormat="1" ht="15" customHeight="1">
      <c r="B209" s="300"/>
      <c r="C209" s="275"/>
      <c r="D209" s="275"/>
      <c r="E209" s="275"/>
      <c r="F209" s="298" t="s">
        <v>265</v>
      </c>
      <c r="G209" s="275"/>
      <c r="H209" s="275" t="s">
        <v>266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263</v>
      </c>
      <c r="G210" s="275"/>
      <c r="H210" s="275" t="s">
        <v>431</v>
      </c>
      <c r="I210" s="275"/>
      <c r="J210" s="275"/>
      <c r="K210" s="323"/>
    </row>
    <row r="211" s="1" customFormat="1" ht="15" customHeight="1">
      <c r="B211" s="341"/>
      <c r="C211" s="275"/>
      <c r="D211" s="275"/>
      <c r="E211" s="275"/>
      <c r="F211" s="298" t="s">
        <v>267</v>
      </c>
      <c r="G211" s="336"/>
      <c r="H211" s="327" t="s">
        <v>268</v>
      </c>
      <c r="I211" s="327"/>
      <c r="J211" s="327"/>
      <c r="K211" s="342"/>
    </row>
    <row r="212" s="1" customFormat="1" ht="15" customHeight="1">
      <c r="B212" s="341"/>
      <c r="C212" s="275"/>
      <c r="D212" s="275"/>
      <c r="E212" s="275"/>
      <c r="F212" s="298" t="s">
        <v>269</v>
      </c>
      <c r="G212" s="336"/>
      <c r="H212" s="327" t="s">
        <v>246</v>
      </c>
      <c r="I212" s="327"/>
      <c r="J212" s="327"/>
      <c r="K212" s="342"/>
    </row>
    <row r="213" s="1" customFormat="1" ht="15" customHeight="1">
      <c r="B213" s="341"/>
      <c r="C213" s="275"/>
      <c r="D213" s="275"/>
      <c r="E213" s="275"/>
      <c r="F213" s="298"/>
      <c r="G213" s="336"/>
      <c r="H213" s="327"/>
      <c r="I213" s="327"/>
      <c r="J213" s="327"/>
      <c r="K213" s="342"/>
    </row>
    <row r="214" s="1" customFormat="1" ht="15" customHeight="1">
      <c r="B214" s="341"/>
      <c r="C214" s="275" t="s">
        <v>394</v>
      </c>
      <c r="D214" s="275"/>
      <c r="E214" s="275"/>
      <c r="F214" s="298">
        <v>1</v>
      </c>
      <c r="G214" s="336"/>
      <c r="H214" s="327" t="s">
        <v>432</v>
      </c>
      <c r="I214" s="327"/>
      <c r="J214" s="327"/>
      <c r="K214" s="342"/>
    </row>
    <row r="215" s="1" customFormat="1" ht="15" customHeight="1">
      <c r="B215" s="341"/>
      <c r="C215" s="275"/>
      <c r="D215" s="275"/>
      <c r="E215" s="275"/>
      <c r="F215" s="298">
        <v>2</v>
      </c>
      <c r="G215" s="336"/>
      <c r="H215" s="327" t="s">
        <v>433</v>
      </c>
      <c r="I215" s="327"/>
      <c r="J215" s="327"/>
      <c r="K215" s="342"/>
    </row>
    <row r="216" s="1" customFormat="1" ht="15" customHeight="1">
      <c r="B216" s="341"/>
      <c r="C216" s="275"/>
      <c r="D216" s="275"/>
      <c r="E216" s="275"/>
      <c r="F216" s="298">
        <v>3</v>
      </c>
      <c r="G216" s="336"/>
      <c r="H216" s="327" t="s">
        <v>434</v>
      </c>
      <c r="I216" s="327"/>
      <c r="J216" s="327"/>
      <c r="K216" s="342"/>
    </row>
    <row r="217" s="1" customFormat="1" ht="15" customHeight="1">
      <c r="B217" s="341"/>
      <c r="C217" s="275"/>
      <c r="D217" s="275"/>
      <c r="E217" s="275"/>
      <c r="F217" s="298">
        <v>4</v>
      </c>
      <c r="G217" s="336"/>
      <c r="H217" s="327" t="s">
        <v>435</v>
      </c>
      <c r="I217" s="327"/>
      <c r="J217" s="327"/>
      <c r="K217" s="342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Hanáček Jan</cp:lastModifiedBy>
  <dcterms:created xsi:type="dcterms:W3CDTF">2022-08-30T13:06:41Z</dcterms:created>
  <dcterms:modified xsi:type="dcterms:W3CDTF">2022-08-30T13:06:45Z</dcterms:modified>
</cp:coreProperties>
</file>