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jkalinec\Nextcloud\INFORMATIKA\0-WEB-2022\2_Zadavaci_dokumentace\"/>
    </mc:Choice>
  </mc:AlternateContent>
  <xr:revisionPtr revIDLastSave="0" documentId="13_ncr:1_{BE9B3DA3-4139-41A7-9349-1FC9D2062B9C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celkové hodnocení" sheetId="1" r:id="rId1"/>
    <sheet name="kriterium 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3" l="1"/>
  <c r="G7" i="3"/>
  <c r="F7" i="3"/>
  <c r="E7" i="3"/>
  <c r="D7" i="3"/>
  <c r="C6" i="3"/>
  <c r="C3" i="3"/>
  <c r="C4" i="3"/>
  <c r="C5" i="3"/>
  <c r="I8" i="1"/>
  <c r="J13" i="1" s="1"/>
  <c r="C8" i="1"/>
  <c r="D12" i="1" s="1"/>
  <c r="E12" i="1" s="1"/>
  <c r="F8" i="1"/>
  <c r="G12" i="1" s="1"/>
  <c r="H12" i="1" s="1"/>
  <c r="C7" i="3" l="1"/>
  <c r="J12" i="1"/>
  <c r="K12" i="1" s="1"/>
  <c r="L12" i="1" s="1"/>
  <c r="G10" i="1"/>
  <c r="H10" i="1" s="1"/>
  <c r="G11" i="1"/>
  <c r="H11" i="1" s="1"/>
  <c r="J9" i="1"/>
  <c r="K9" i="1" s="1"/>
  <c r="G13" i="1"/>
  <c r="H13" i="1" s="1"/>
  <c r="D9" i="1"/>
  <c r="E9" i="1" s="1"/>
  <c r="G14" i="1"/>
  <c r="H14" i="1" s="1"/>
  <c r="J11" i="1"/>
  <c r="K11" i="1" s="1"/>
  <c r="J10" i="1"/>
  <c r="K10" i="1" s="1"/>
  <c r="K13" i="1"/>
  <c r="D11" i="1"/>
  <c r="E11" i="1" s="1"/>
  <c r="D14" i="1"/>
  <c r="E14" i="1" s="1"/>
  <c r="D10" i="1"/>
  <c r="E10" i="1" s="1"/>
  <c r="D13" i="1"/>
  <c r="E13" i="1" s="1"/>
  <c r="G9" i="1"/>
  <c r="H9" i="1" s="1"/>
  <c r="J14" i="1"/>
  <c r="K14" i="1" s="1"/>
  <c r="L11" i="1" l="1"/>
  <c r="L14" i="1"/>
  <c r="L13" i="1"/>
  <c r="L9" i="1"/>
  <c r="L10" i="1"/>
  <c r="M10" i="1" l="1"/>
  <c r="M11" i="1"/>
  <c r="M9" i="1"/>
  <c r="M13" i="1"/>
  <c r="M12" i="1"/>
  <c r="M14" i="1"/>
</calcChain>
</file>

<file path=xl/sharedStrings.xml><?xml version="1.0" encoding="utf-8"?>
<sst xmlns="http://schemas.openxmlformats.org/spreadsheetml/2006/main" count="42" uniqueCount="33">
  <si>
    <t>Hodnocení nabídek:</t>
  </si>
  <si>
    <t>Číslo nabídky</t>
  </si>
  <si>
    <t>Společnost</t>
  </si>
  <si>
    <t>Pořadí</t>
  </si>
  <si>
    <t>VÁHA CELKEM</t>
  </si>
  <si>
    <t>Cena (KČ)</t>
  </si>
  <si>
    <t>bodové hodnocení</t>
  </si>
  <si>
    <t>výsledná hodnota</t>
  </si>
  <si>
    <t>Bodové hodnocení - př.č.1, část A (Body)</t>
  </si>
  <si>
    <t>Čísla položek</t>
  </si>
  <si>
    <t>1.</t>
  </si>
  <si>
    <t>body</t>
  </si>
  <si>
    <t>hodnotitel 1</t>
  </si>
  <si>
    <t>hodnotitel 2</t>
  </si>
  <si>
    <t>hodnotitel 3</t>
  </si>
  <si>
    <t>hodnotitel 4</t>
  </si>
  <si>
    <t>hodnotitel 5</t>
  </si>
  <si>
    <t>Nejlepší počet bodů</t>
  </si>
  <si>
    <t>Celkové hodnocení</t>
  </si>
  <si>
    <t>Kritérium 1
Nabídková cena - poskytnutí služby</t>
  </si>
  <si>
    <t>Kritérium 2
Nabídková cena - provozní fáze</t>
  </si>
  <si>
    <t>Nejvýhodnější cena</t>
  </si>
  <si>
    <t>Kritérium 3
Kvalita návrhu plnění</t>
  </si>
  <si>
    <t>2.</t>
  </si>
  <si>
    <t>3.</t>
  </si>
  <si>
    <t>4.</t>
  </si>
  <si>
    <t>Hodnocená hlediska / Popis položky</t>
  </si>
  <si>
    <t>firma A</t>
  </si>
  <si>
    <t xml:space="preserve">Hodnocení - Kvalita návrhu plnění </t>
  </si>
  <si>
    <r>
      <rPr>
        <b/>
        <sz val="12"/>
        <rFont val="Arial"/>
        <family val="2"/>
        <charset val="238"/>
      </rPr>
      <t xml:space="preserve">Uživatelská přívětivost
</t>
    </r>
    <r>
      <rPr>
        <sz val="12"/>
        <rFont val="Arial"/>
        <family val="2"/>
        <charset val="238"/>
      </rPr>
      <t>Nejlépe bude hodnocena ta nabídka, u níž bude zadavateli představen návrh, který bude v rámci bodů modelové situace nejvíce uživatelsky přívětivý, přehledný, jednoduchý a intuitivní.
Do hodnocení uživatelské přívětivosti jsou zejména zahrnuty následující oblasti:
•	Intuitivnost – snadné ovládání, rozmístění ovládacích prvků, banerů a piktogramu
•	Přehlednost – snadná orientace, grafické sladění
•	Jednoduchost (nejjednodušší návrh práce s multimédii a při sdílení informací),
•	Použití fotek a piktogramů
•	Splnění požadavků na přístupnost webu</t>
    </r>
  </si>
  <si>
    <r>
      <rPr>
        <b/>
        <sz val="12"/>
        <rFont val="Arial"/>
        <family val="2"/>
        <charset val="238"/>
      </rPr>
      <t xml:space="preserve">Úprava textu a práce se soubory a galeriemi
</t>
    </r>
    <r>
      <rPr>
        <sz val="12"/>
        <rFont val="Arial"/>
        <family val="2"/>
        <charset val="238"/>
      </rPr>
      <t>Nejlépe bude hodnocena ta nabídka, u níž bude zadavateli představen návrh, který bude z pohledu editora nejvíce uživatelsky přívětivý, přehledný, jednoduchý a intuitivní.
Do hodnocení úprava textu a práce se soubory a galeriemi jsou zejména zahrnuty následující oblasti:
•	Použití přednastaveného formátování textu
•	Použití jednoduchých grafických prvků ve spojení s textem
•	Připojení souboru k příspěvku/stránce
•	Připojení galerie obrázků k příspěvku/stránce
•	Výsledné zobrazení / efektivnost</t>
    </r>
  </si>
  <si>
    <r>
      <rPr>
        <b/>
        <sz val="12"/>
        <rFont val="Arial"/>
        <family val="2"/>
        <charset val="238"/>
      </rPr>
      <t xml:space="preserve">Komplexnost a provázanost jednotlivých kroků </t>
    </r>
    <r>
      <rPr>
        <sz val="12"/>
        <rFont val="Arial"/>
        <family val="2"/>
        <charset val="238"/>
      </rPr>
      <t xml:space="preserve">
Nejlépe bude hodnocena ta nabídka, u níž bude zadavateli představen návrh, který bude v rámci bodů modelové situace nejvíce komplexní a bude navzájem provázán). 
Do hodnocení komplexnosti a provázanosti jednotlivých kroků jsou zejména zahrnuty následující oblasti:
•	Implementace jednotného vizuálního stylu města (barvy, logo, fonty, grafický styl dle Logomanuálu města) do předložených návrhů. Optický dojem ze začlenění vizuálního stylu do návrhu.
•	Sjednocení stylu s podstránkami / podweby.
•	Ukázka další úrovně hlavní stránky webu s ukázkou navigační lišty.
•	Pokrytí mapy stránek, snadné a intuitivním ovládání – navigace, logické členění. 
•	Popis hostingové řešení, zálohy/obnovy dat
•	Moderní vzhled a funkce</t>
    </r>
  </si>
  <si>
    <r>
      <rPr>
        <b/>
        <sz val="12"/>
        <rFont val="Arial"/>
        <family val="2"/>
        <charset val="238"/>
      </rPr>
      <t>Grafický návrh podstránek / subdomén</t>
    </r>
    <r>
      <rPr>
        <sz val="12"/>
        <rFont val="Arial"/>
        <family val="2"/>
        <charset val="238"/>
      </rPr>
      <t xml:space="preserve">
Nejlépe bude hodnocena ta nabídka, u níž bude zadavateli představen návrh, který bude v rámci modelové situace nejlépe graficky zpracován a nejvíce přehledný a jednoduchý.
Do hodnocení grafického návrhu podstránek / subdomén jsou zejména zahrnuty následující oblasti:
•	Implementace jednotného vizuálního stylu města (barvy, logo, fonty, grafický styl dle Logomanuálu města) do předložených návrhů. Optický dojem ze začlenění vizuálního stylu do návrhu.
•	Sjednocení použitého stylu s hlavní stránkou a s dalšími podstránkami / podweby 
•	Pokrytí mapy stránek, snadné a intuitivním ovládání – navigace, logické členění
•	Moderní vzhled s použitím fotek a piktogramů
•	Přehlednost, grafické sladění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</si>
</sst>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0.000"/>
  </numFmts>
  <fonts count="17" x14ac:knownFonts="1">
    <font>
      <sz val="11"/>
      <color theme="1"/>
      <name val="Calibri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4"/>
      <color indexed="6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theme="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5" fillId="0" borderId="25" xfId="0" applyFont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vertical="center" wrapText="1"/>
    </xf>
    <xf numFmtId="0" fontId="7" fillId="7" borderId="25" xfId="0" applyFont="1" applyFill="1" applyBorder="1" applyAlignment="1">
      <alignment horizontal="center"/>
    </xf>
    <xf numFmtId="0" fontId="8" fillId="7" borderId="25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/>
    </xf>
    <xf numFmtId="0" fontId="1" fillId="2" borderId="0" xfId="0" applyFont="1" applyFill="1" applyProtection="1"/>
    <xf numFmtId="0" fontId="15" fillId="2" borderId="0" xfId="0" applyFont="1" applyFill="1" applyProtection="1"/>
    <xf numFmtId="0" fontId="13" fillId="2" borderId="0" xfId="0" applyFont="1" applyFill="1" applyProtection="1"/>
    <xf numFmtId="9" fontId="11" fillId="2" borderId="11" xfId="0" applyNumberFormat="1" applyFont="1" applyFill="1" applyBorder="1" applyAlignment="1" applyProtection="1">
      <alignment horizontal="center"/>
    </xf>
    <xf numFmtId="0" fontId="11" fillId="3" borderId="9" xfId="0" applyFont="1" applyFill="1" applyBorder="1" applyAlignment="1" applyProtection="1">
      <alignment horizontal="center"/>
    </xf>
    <xf numFmtId="0" fontId="11" fillId="3" borderId="10" xfId="0" applyFont="1" applyFill="1" applyBorder="1" applyAlignment="1" applyProtection="1">
      <alignment horizontal="center"/>
    </xf>
    <xf numFmtId="0" fontId="12" fillId="3" borderId="13" xfId="0" applyFont="1" applyFill="1" applyBorder="1" applyAlignment="1" applyProtection="1">
      <alignment horizontal="center" vertical="center" wrapText="1"/>
    </xf>
    <xf numFmtId="0" fontId="13" fillId="3" borderId="16" xfId="0" applyFont="1" applyFill="1" applyBorder="1" applyAlignment="1" applyProtection="1">
      <alignment horizontal="center" vertical="center" wrapText="1"/>
    </xf>
    <xf numFmtId="0" fontId="13" fillId="3" borderId="16" xfId="0" applyFont="1" applyFill="1" applyBorder="1" applyAlignment="1" applyProtection="1">
      <alignment horizontal="center" vertical="top" wrapText="1"/>
    </xf>
    <xf numFmtId="164" fontId="9" fillId="4" borderId="19" xfId="0" applyNumberFormat="1" applyFont="1" applyFill="1" applyBorder="1" applyAlignment="1" applyProtection="1">
      <alignment horizontal="center"/>
    </xf>
    <xf numFmtId="3" fontId="9" fillId="4" borderId="19" xfId="0" applyNumberFormat="1" applyFont="1" applyFill="1" applyBorder="1" applyAlignment="1" applyProtection="1">
      <alignment horizontal="center"/>
    </xf>
    <xf numFmtId="0" fontId="14" fillId="2" borderId="7" xfId="0" applyFont="1" applyFill="1" applyBorder="1" applyAlignment="1" applyProtection="1">
      <alignment horizontal="center"/>
    </xf>
    <xf numFmtId="0" fontId="14" fillId="2" borderId="8" xfId="0" applyFont="1" applyFill="1" applyBorder="1" applyProtection="1">
      <protection locked="0"/>
    </xf>
    <xf numFmtId="164" fontId="14" fillId="2" borderId="1" xfId="0" applyNumberFormat="1" applyFont="1" applyFill="1" applyBorder="1" applyAlignment="1" applyProtection="1">
      <alignment horizontal="center"/>
      <protection locked="0"/>
    </xf>
    <xf numFmtId="165" fontId="14" fillId="4" borderId="21" xfId="0" applyNumberFormat="1" applyFont="1" applyFill="1" applyBorder="1" applyAlignment="1" applyProtection="1">
      <alignment horizontal="center"/>
    </xf>
    <xf numFmtId="165" fontId="14" fillId="4" borderId="22" xfId="0" applyNumberFormat="1" applyFont="1" applyFill="1" applyBorder="1" applyAlignment="1" applyProtection="1">
      <alignment horizontal="center"/>
    </xf>
    <xf numFmtId="0" fontId="14" fillId="2" borderId="1" xfId="0" applyFont="1" applyFill="1" applyBorder="1" applyAlignment="1" applyProtection="1">
      <alignment horizontal="center"/>
      <protection locked="0"/>
    </xf>
    <xf numFmtId="165" fontId="14" fillId="4" borderId="2" xfId="0" applyNumberFormat="1" applyFont="1" applyFill="1" applyBorder="1" applyAlignment="1" applyProtection="1">
      <alignment horizontal="center"/>
    </xf>
    <xf numFmtId="165" fontId="14" fillId="4" borderId="16" xfId="0" applyNumberFormat="1" applyFont="1" applyFill="1" applyBorder="1" applyAlignment="1" applyProtection="1">
      <alignment horizontal="center"/>
    </xf>
    <xf numFmtId="0" fontId="14" fillId="4" borderId="33" xfId="0" applyFont="1" applyFill="1" applyBorder="1" applyAlignment="1" applyProtection="1">
      <alignment horizontal="center"/>
    </xf>
    <xf numFmtId="0" fontId="14" fillId="2" borderId="26" xfId="0" applyFont="1" applyFill="1" applyBorder="1" applyProtection="1">
      <protection locked="0"/>
    </xf>
    <xf numFmtId="164" fontId="14" fillId="2" borderId="7" xfId="0" applyNumberFormat="1" applyFont="1" applyFill="1" applyBorder="1" applyAlignment="1" applyProtection="1">
      <alignment horizontal="center"/>
      <protection locked="0"/>
    </xf>
    <xf numFmtId="165" fontId="14" fillId="4" borderId="25" xfId="0" applyNumberFormat="1" applyFont="1" applyFill="1" applyBorder="1" applyAlignment="1" applyProtection="1">
      <alignment horizontal="center"/>
    </xf>
    <xf numFmtId="165" fontId="14" fillId="4" borderId="32" xfId="0" applyNumberFormat="1" applyFont="1" applyFill="1" applyBorder="1" applyAlignment="1" applyProtection="1">
      <alignment horizontal="center"/>
    </xf>
    <xf numFmtId="0" fontId="14" fillId="2" borderId="7" xfId="0" applyFont="1" applyFill="1" applyBorder="1" applyAlignment="1" applyProtection="1">
      <alignment horizontal="center"/>
      <protection locked="0"/>
    </xf>
    <xf numFmtId="165" fontId="14" fillId="4" borderId="8" xfId="0" applyNumberFormat="1" applyFont="1" applyFill="1" applyBorder="1" applyAlignment="1" applyProtection="1">
      <alignment horizontal="center"/>
    </xf>
    <xf numFmtId="165" fontId="14" fillId="4" borderId="35" xfId="0" applyNumberFormat="1" applyFont="1" applyFill="1" applyBorder="1" applyAlignment="1" applyProtection="1">
      <alignment horizontal="center"/>
    </xf>
    <xf numFmtId="0" fontId="14" fillId="4" borderId="34" xfId="0" applyFont="1" applyFill="1" applyBorder="1" applyAlignment="1" applyProtection="1">
      <alignment horizontal="center"/>
    </xf>
    <xf numFmtId="0" fontId="14" fillId="2" borderId="9" xfId="0" applyFont="1" applyFill="1" applyBorder="1" applyAlignment="1" applyProtection="1">
      <alignment horizontal="center"/>
    </xf>
    <xf numFmtId="0" fontId="14" fillId="2" borderId="23" xfId="0" applyFont="1" applyFill="1" applyBorder="1" applyProtection="1">
      <protection locked="0"/>
    </xf>
    <xf numFmtId="164" fontId="14" fillId="2" borderId="9" xfId="0" applyNumberFormat="1" applyFont="1" applyFill="1" applyBorder="1" applyAlignment="1" applyProtection="1">
      <alignment horizontal="center"/>
      <protection locked="0"/>
    </xf>
    <xf numFmtId="165" fontId="14" fillId="4" borderId="10" xfId="0" applyNumberFormat="1" applyFont="1" applyFill="1" applyBorder="1" applyAlignment="1" applyProtection="1">
      <alignment horizontal="center"/>
    </xf>
    <xf numFmtId="165" fontId="14" fillId="4" borderId="11" xfId="0" applyNumberFormat="1" applyFont="1" applyFill="1" applyBorder="1" applyAlignment="1" applyProtection="1">
      <alignment horizontal="center"/>
    </xf>
    <xf numFmtId="0" fontId="14" fillId="2" borderId="9" xfId="0" applyFont="1" applyFill="1" applyBorder="1" applyAlignment="1" applyProtection="1">
      <alignment horizontal="center"/>
      <protection locked="0"/>
    </xf>
    <xf numFmtId="165" fontId="14" fillId="4" borderId="23" xfId="0" applyNumberFormat="1" applyFont="1" applyFill="1" applyBorder="1" applyAlignment="1" applyProtection="1">
      <alignment horizontal="center"/>
    </xf>
    <xf numFmtId="165" fontId="14" fillId="4" borderId="36" xfId="0" applyNumberFormat="1" applyFont="1" applyFill="1" applyBorder="1" applyAlignment="1" applyProtection="1">
      <alignment horizontal="center"/>
    </xf>
    <xf numFmtId="0" fontId="14" fillId="4" borderId="24" xfId="0" applyFont="1" applyFill="1" applyBorder="1" applyAlignment="1" applyProtection="1">
      <alignment horizontal="center"/>
    </xf>
    <xf numFmtId="0" fontId="0" fillId="2" borderId="0" xfId="0" applyFill="1" applyProtection="1"/>
    <xf numFmtId="0" fontId="0" fillId="2" borderId="0" xfId="0" applyFill="1" applyAlignment="1" applyProtection="1">
      <alignment horizontal="center"/>
    </xf>
    <xf numFmtId="0" fontId="10" fillId="2" borderId="0" xfId="0" applyFont="1" applyFill="1" applyProtection="1"/>
    <xf numFmtId="0" fontId="0" fillId="8" borderId="0" xfId="0" applyFill="1"/>
    <xf numFmtId="0" fontId="2" fillId="8" borderId="0" xfId="0" applyFont="1" applyFill="1" applyAlignment="1">
      <alignment horizontal="center"/>
    </xf>
    <xf numFmtId="0" fontId="7" fillId="8" borderId="0" xfId="0" applyFont="1" applyFill="1" applyAlignment="1">
      <alignment horizontal="center"/>
    </xf>
    <xf numFmtId="0" fontId="16" fillId="0" borderId="25" xfId="0" applyFont="1" applyBorder="1"/>
    <xf numFmtId="0" fontId="7" fillId="7" borderId="25" xfId="0" applyFont="1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0" fontId="10" fillId="3" borderId="20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wrapText="1"/>
    </xf>
    <xf numFmtId="0" fontId="9" fillId="3" borderId="4" xfId="0" applyFont="1" applyFill="1" applyBorder="1" applyAlignment="1" applyProtection="1">
      <alignment horizontal="center" wrapText="1"/>
    </xf>
    <xf numFmtId="0" fontId="9" fillId="3" borderId="5" xfId="0" applyFont="1" applyFill="1" applyBorder="1" applyAlignment="1" applyProtection="1">
      <alignment horizontal="center" wrapText="1"/>
    </xf>
    <xf numFmtId="0" fontId="10" fillId="3" borderId="4" xfId="0" applyFont="1" applyFill="1" applyBorder="1" applyAlignment="1" applyProtection="1">
      <alignment horizontal="center" wrapText="1"/>
    </xf>
    <xf numFmtId="0" fontId="10" fillId="3" borderId="5" xfId="0" applyFont="1" applyFill="1" applyBorder="1" applyAlignment="1" applyProtection="1">
      <alignment horizontal="center" wrapText="1"/>
    </xf>
    <xf numFmtId="0" fontId="11" fillId="3" borderId="30" xfId="0" applyFont="1" applyFill="1" applyBorder="1" applyAlignment="1" applyProtection="1">
      <alignment horizontal="center"/>
    </xf>
    <xf numFmtId="0" fontId="11" fillId="3" borderId="31" xfId="0" applyFont="1" applyFill="1" applyBorder="1" applyAlignment="1" applyProtection="1">
      <alignment horizontal="center"/>
    </xf>
    <xf numFmtId="0" fontId="13" fillId="3" borderId="28" xfId="0" applyFont="1" applyFill="1" applyBorder="1" applyAlignment="1" applyProtection="1">
      <alignment horizontal="center" vertical="center" wrapText="1"/>
    </xf>
    <xf numFmtId="0" fontId="13" fillId="3" borderId="17" xfId="0" applyFont="1" applyFill="1" applyBorder="1" applyAlignment="1" applyProtection="1">
      <alignment horizontal="center" vertical="center" wrapText="1"/>
    </xf>
    <xf numFmtId="0" fontId="13" fillId="3" borderId="29" xfId="0" applyFont="1" applyFill="1" applyBorder="1" applyAlignment="1" applyProtection="1">
      <alignment horizontal="center" vertical="center" wrapText="1"/>
    </xf>
    <xf numFmtId="0" fontId="13" fillId="3" borderId="15" xfId="0" applyFont="1" applyFill="1" applyBorder="1" applyAlignment="1" applyProtection="1">
      <alignment horizontal="center" vertical="center" wrapText="1"/>
    </xf>
    <xf numFmtId="0" fontId="13" fillId="3" borderId="18" xfId="0" applyFont="1" applyFill="1" applyBorder="1" applyAlignment="1" applyProtection="1">
      <alignment horizontal="center" vertical="center" wrapText="1"/>
    </xf>
    <xf numFmtId="0" fontId="13" fillId="3" borderId="27" xfId="0" applyFont="1" applyFill="1" applyBorder="1" applyAlignment="1" applyProtection="1">
      <alignment horizontal="center" vertical="center" wrapText="1"/>
    </xf>
    <xf numFmtId="0" fontId="13" fillId="3" borderId="14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9" fillId="3" borderId="7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9" fillId="3" borderId="8" xfId="0" applyFont="1" applyFill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Kancelář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workbookViewId="0">
      <selection activeCell="I14" sqref="I14"/>
    </sheetView>
  </sheetViews>
  <sheetFormatPr defaultRowHeight="15" x14ac:dyDescent="0.25"/>
  <cols>
    <col min="1" max="1" width="16.5703125" style="49" bestFit="1" customWidth="1"/>
    <col min="2" max="2" width="40" style="49" customWidth="1"/>
    <col min="3" max="3" width="14" style="49" bestFit="1" customWidth="1"/>
    <col min="4" max="4" width="10.5703125" style="49" customWidth="1"/>
    <col min="5" max="5" width="16.42578125" style="49" bestFit="1" customWidth="1"/>
    <col min="6" max="6" width="14" style="49" bestFit="1" customWidth="1"/>
    <col min="7" max="7" width="10.5703125" style="49" customWidth="1"/>
    <col min="8" max="8" width="16.42578125" style="49" bestFit="1" customWidth="1"/>
    <col min="9" max="9" width="13.42578125" style="49" customWidth="1"/>
    <col min="10" max="10" width="13.28515625" style="49" customWidth="1"/>
    <col min="11" max="11" width="13.42578125" style="49" customWidth="1"/>
    <col min="12" max="13" width="16.42578125" style="49" bestFit="1" customWidth="1"/>
    <col min="14" max="14" width="9.140625" style="49"/>
    <col min="15" max="15" width="8.7109375" style="49" customWidth="1"/>
    <col min="16" max="16384" width="9.140625" style="49"/>
  </cols>
  <sheetData>
    <row r="1" spans="1:13" s="12" customFormat="1" ht="11.25" x14ac:dyDescent="0.2"/>
    <row r="2" spans="1:13" s="12" customFormat="1" x14ac:dyDescent="0.25">
      <c r="A2" s="13" t="s">
        <v>0</v>
      </c>
      <c r="B2" s="14"/>
    </row>
    <row r="3" spans="1:13" s="12" customFormat="1" ht="12" thickBot="1" x14ac:dyDescent="0.25"/>
    <row r="4" spans="1:13" s="12" customFormat="1" ht="33" customHeight="1" x14ac:dyDescent="0.2">
      <c r="A4" s="74" t="s">
        <v>1</v>
      </c>
      <c r="B4" s="76" t="s">
        <v>2</v>
      </c>
      <c r="C4" s="60" t="s">
        <v>19</v>
      </c>
      <c r="D4" s="61"/>
      <c r="E4" s="62"/>
      <c r="F4" s="60" t="s">
        <v>20</v>
      </c>
      <c r="G4" s="61"/>
      <c r="H4" s="62"/>
      <c r="I4" s="60" t="s">
        <v>22</v>
      </c>
      <c r="J4" s="63"/>
      <c r="K4" s="64"/>
      <c r="L4" s="57" t="s">
        <v>18</v>
      </c>
      <c r="M4" s="57" t="s">
        <v>3</v>
      </c>
    </row>
    <row r="5" spans="1:13" s="12" customFormat="1" ht="12" thickBot="1" x14ac:dyDescent="0.25">
      <c r="A5" s="75"/>
      <c r="B5" s="77"/>
      <c r="C5" s="65" t="s">
        <v>4</v>
      </c>
      <c r="D5" s="66"/>
      <c r="E5" s="15">
        <v>0.4</v>
      </c>
      <c r="F5" s="65" t="s">
        <v>4</v>
      </c>
      <c r="G5" s="66"/>
      <c r="H5" s="15">
        <v>0.2</v>
      </c>
      <c r="I5" s="16" t="s">
        <v>4</v>
      </c>
      <c r="J5" s="17"/>
      <c r="K5" s="15">
        <v>0.4</v>
      </c>
      <c r="L5" s="58"/>
      <c r="M5" s="58"/>
    </row>
    <row r="6" spans="1:13" s="12" customFormat="1" ht="45.75" thickBot="1" x14ac:dyDescent="0.25">
      <c r="A6" s="75"/>
      <c r="B6" s="77"/>
      <c r="C6" s="18" t="s">
        <v>5</v>
      </c>
      <c r="D6" s="67" t="s">
        <v>6</v>
      </c>
      <c r="E6" s="70" t="s">
        <v>7</v>
      </c>
      <c r="F6" s="18" t="s">
        <v>5</v>
      </c>
      <c r="G6" s="67" t="s">
        <v>6</v>
      </c>
      <c r="H6" s="70" t="s">
        <v>7</v>
      </c>
      <c r="I6" s="18" t="s">
        <v>8</v>
      </c>
      <c r="J6" s="73" t="s">
        <v>6</v>
      </c>
      <c r="K6" s="70" t="s">
        <v>7</v>
      </c>
      <c r="L6" s="58"/>
      <c r="M6" s="58"/>
    </row>
    <row r="7" spans="1:13" s="12" customFormat="1" ht="22.5" x14ac:dyDescent="0.2">
      <c r="A7" s="75"/>
      <c r="B7" s="77"/>
      <c r="C7" s="19" t="s">
        <v>21</v>
      </c>
      <c r="D7" s="68"/>
      <c r="E7" s="71"/>
      <c r="F7" s="19" t="s">
        <v>21</v>
      </c>
      <c r="G7" s="68"/>
      <c r="H7" s="71"/>
      <c r="I7" s="20" t="s">
        <v>17</v>
      </c>
      <c r="J7" s="68"/>
      <c r="K7" s="71"/>
      <c r="L7" s="58"/>
      <c r="M7" s="58"/>
    </row>
    <row r="8" spans="1:13" s="12" customFormat="1" ht="12" thickBot="1" x14ac:dyDescent="0.25">
      <c r="A8" s="75"/>
      <c r="B8" s="77"/>
      <c r="C8" s="21">
        <f>MIN(C9:C14)</f>
        <v>0</v>
      </c>
      <c r="D8" s="69"/>
      <c r="E8" s="72"/>
      <c r="F8" s="21">
        <f>MIN(F9:F14)</f>
        <v>0</v>
      </c>
      <c r="G8" s="69"/>
      <c r="H8" s="72"/>
      <c r="I8" s="22">
        <f>MAX(I9:I14)</f>
        <v>0</v>
      </c>
      <c r="J8" s="68"/>
      <c r="K8" s="71"/>
      <c r="L8" s="58"/>
      <c r="M8" s="59"/>
    </row>
    <row r="9" spans="1:13" s="12" customFormat="1" ht="12.75" x14ac:dyDescent="0.2">
      <c r="A9" s="23">
        <v>1</v>
      </c>
      <c r="B9" s="24"/>
      <c r="C9" s="25"/>
      <c r="D9" s="26" t="e">
        <f>100*C$8/C9</f>
        <v>#DIV/0!</v>
      </c>
      <c r="E9" s="27" t="e">
        <f>E$5*D9</f>
        <v>#DIV/0!</v>
      </c>
      <c r="F9" s="25"/>
      <c r="G9" s="26" t="e">
        <f>100*F$8/F9</f>
        <v>#DIV/0!</v>
      </c>
      <c r="H9" s="27" t="e">
        <f>H$5*G9</f>
        <v>#DIV/0!</v>
      </c>
      <c r="I9" s="28"/>
      <c r="J9" s="26" t="e">
        <f t="shared" ref="J9:J14" si="0">100*I9/I$8</f>
        <v>#DIV/0!</v>
      </c>
      <c r="K9" s="29" t="e">
        <f>K$5*J9</f>
        <v>#DIV/0!</v>
      </c>
      <c r="L9" s="30" t="e">
        <f>E9+H9+K9</f>
        <v>#DIV/0!</v>
      </c>
      <c r="M9" s="31" t="e">
        <f>IF(L9&lt;&gt;0,RANK(L9,L$9:L$14),0)</f>
        <v>#DIV/0!</v>
      </c>
    </row>
    <row r="10" spans="1:13" s="12" customFormat="1" ht="12.75" x14ac:dyDescent="0.2">
      <c r="A10" s="23">
        <v>2</v>
      </c>
      <c r="B10" s="32"/>
      <c r="C10" s="33"/>
      <c r="D10" s="34" t="e">
        <f t="shared" ref="D10:D13" si="1">100*C$8/C10</f>
        <v>#DIV/0!</v>
      </c>
      <c r="E10" s="35" t="e">
        <f t="shared" ref="E10:E13" si="2">E$5*D10</f>
        <v>#DIV/0!</v>
      </c>
      <c r="F10" s="33"/>
      <c r="G10" s="34" t="e">
        <f t="shared" ref="G10:G13" si="3">100*F$8/F10</f>
        <v>#DIV/0!</v>
      </c>
      <c r="H10" s="35" t="e">
        <f t="shared" ref="H10:H13" si="4">H$5*G10</f>
        <v>#DIV/0!</v>
      </c>
      <c r="I10" s="36"/>
      <c r="J10" s="34" t="e">
        <f t="shared" si="0"/>
        <v>#DIV/0!</v>
      </c>
      <c r="K10" s="37" t="e">
        <f t="shared" ref="K10:K13" si="5">K$5*J10</f>
        <v>#DIV/0!</v>
      </c>
      <c r="L10" s="38" t="e">
        <f t="shared" ref="L10:L14" si="6">E10+H10+K10</f>
        <v>#DIV/0!</v>
      </c>
      <c r="M10" s="39" t="e">
        <f t="shared" ref="M10:M13" si="7">IF(L10&lt;&gt;0,RANK(L10,L$9:L$14),0)</f>
        <v>#DIV/0!</v>
      </c>
    </row>
    <row r="11" spans="1:13" s="12" customFormat="1" ht="12.75" x14ac:dyDescent="0.2">
      <c r="A11" s="23">
        <v>3</v>
      </c>
      <c r="B11" s="32"/>
      <c r="C11" s="33"/>
      <c r="D11" s="34" t="e">
        <f t="shared" si="1"/>
        <v>#DIV/0!</v>
      </c>
      <c r="E11" s="35" t="e">
        <f t="shared" si="2"/>
        <v>#DIV/0!</v>
      </c>
      <c r="F11" s="33"/>
      <c r="G11" s="34" t="e">
        <f t="shared" si="3"/>
        <v>#DIV/0!</v>
      </c>
      <c r="H11" s="35" t="e">
        <f t="shared" si="4"/>
        <v>#DIV/0!</v>
      </c>
      <c r="I11" s="36"/>
      <c r="J11" s="34" t="e">
        <f t="shared" si="0"/>
        <v>#DIV/0!</v>
      </c>
      <c r="K11" s="37" t="e">
        <f t="shared" si="5"/>
        <v>#DIV/0!</v>
      </c>
      <c r="L11" s="38" t="e">
        <f t="shared" si="6"/>
        <v>#DIV/0!</v>
      </c>
      <c r="M11" s="39" t="e">
        <f t="shared" si="7"/>
        <v>#DIV/0!</v>
      </c>
    </row>
    <row r="12" spans="1:13" s="12" customFormat="1" ht="12.75" x14ac:dyDescent="0.2">
      <c r="A12" s="23">
        <v>4</v>
      </c>
      <c r="B12" s="32"/>
      <c r="C12" s="33"/>
      <c r="D12" s="34" t="e">
        <f t="shared" si="1"/>
        <v>#DIV/0!</v>
      </c>
      <c r="E12" s="35" t="e">
        <f t="shared" si="2"/>
        <v>#DIV/0!</v>
      </c>
      <c r="F12" s="33"/>
      <c r="G12" s="34" t="e">
        <f t="shared" si="3"/>
        <v>#DIV/0!</v>
      </c>
      <c r="H12" s="35" t="e">
        <f t="shared" si="4"/>
        <v>#DIV/0!</v>
      </c>
      <c r="I12" s="36"/>
      <c r="J12" s="34" t="e">
        <f t="shared" si="0"/>
        <v>#DIV/0!</v>
      </c>
      <c r="K12" s="37" t="e">
        <f t="shared" si="5"/>
        <v>#DIV/0!</v>
      </c>
      <c r="L12" s="38" t="e">
        <f t="shared" si="6"/>
        <v>#DIV/0!</v>
      </c>
      <c r="M12" s="39" t="e">
        <f t="shared" si="7"/>
        <v>#DIV/0!</v>
      </c>
    </row>
    <row r="13" spans="1:13" s="12" customFormat="1" ht="12.75" x14ac:dyDescent="0.2">
      <c r="A13" s="23">
        <v>5</v>
      </c>
      <c r="B13" s="32"/>
      <c r="C13" s="33"/>
      <c r="D13" s="34" t="e">
        <f t="shared" si="1"/>
        <v>#DIV/0!</v>
      </c>
      <c r="E13" s="35" t="e">
        <f t="shared" si="2"/>
        <v>#DIV/0!</v>
      </c>
      <c r="F13" s="33"/>
      <c r="G13" s="34" t="e">
        <f t="shared" si="3"/>
        <v>#DIV/0!</v>
      </c>
      <c r="H13" s="35" t="e">
        <f t="shared" si="4"/>
        <v>#DIV/0!</v>
      </c>
      <c r="I13" s="36"/>
      <c r="J13" s="34" t="e">
        <f t="shared" si="0"/>
        <v>#DIV/0!</v>
      </c>
      <c r="K13" s="37" t="e">
        <f t="shared" si="5"/>
        <v>#DIV/0!</v>
      </c>
      <c r="L13" s="38" t="e">
        <f t="shared" si="6"/>
        <v>#DIV/0!</v>
      </c>
      <c r="M13" s="39" t="e">
        <f t="shared" si="7"/>
        <v>#DIV/0!</v>
      </c>
    </row>
    <row r="14" spans="1:13" s="12" customFormat="1" ht="13.5" thickBot="1" x14ac:dyDescent="0.25">
      <c r="A14" s="40">
        <v>6</v>
      </c>
      <c r="B14" s="41"/>
      <c r="C14" s="42"/>
      <c r="D14" s="43" t="e">
        <f>100*C$8/C14</f>
        <v>#DIV/0!</v>
      </c>
      <c r="E14" s="44" t="e">
        <f>E$5*D14</f>
        <v>#DIV/0!</v>
      </c>
      <c r="F14" s="42"/>
      <c r="G14" s="43" t="e">
        <f>100*F$8/F14</f>
        <v>#DIV/0!</v>
      </c>
      <c r="H14" s="44" t="e">
        <f>H$5*G14</f>
        <v>#DIV/0!</v>
      </c>
      <c r="I14" s="45"/>
      <c r="J14" s="43" t="e">
        <f t="shared" si="0"/>
        <v>#DIV/0!</v>
      </c>
      <c r="K14" s="46" t="e">
        <f>K$5*J14</f>
        <v>#DIV/0!</v>
      </c>
      <c r="L14" s="47" t="e">
        <f t="shared" si="6"/>
        <v>#DIV/0!</v>
      </c>
      <c r="M14" s="48" t="e">
        <f>IF(L14&lt;&gt;0,RANK(L14,L$9:L$14),0)</f>
        <v>#DIV/0!</v>
      </c>
    </row>
    <row r="15" spans="1:13" x14ac:dyDescent="0.25">
      <c r="D15" s="50"/>
      <c r="E15" s="50"/>
      <c r="G15" s="50"/>
      <c r="H15" s="50"/>
      <c r="J15" s="50"/>
    </row>
    <row r="16" spans="1:13" x14ac:dyDescent="0.25">
      <c r="C16" s="51"/>
      <c r="F16" s="51"/>
    </row>
  </sheetData>
  <sheetProtection algorithmName="SHA-512" hashValue="WzS75QBwhmcqX0tQmMxGu+K7e0ljF0SH2y5cGCbWdc2l7mQm4oYWJuLS6LrLPdX9Iw8hc7yGzx2ZvH8wUGtOjA==" saltValue="t8UsfXZip2kdYxGX5A1DZg==" spinCount="100000" sheet="1" objects="1" scenarios="1"/>
  <mergeCells count="15">
    <mergeCell ref="C4:E4"/>
    <mergeCell ref="C5:D5"/>
    <mergeCell ref="D6:D8"/>
    <mergeCell ref="E6:E8"/>
    <mergeCell ref="A4:A8"/>
    <mergeCell ref="B4:B8"/>
    <mergeCell ref="M4:M8"/>
    <mergeCell ref="L4:L8"/>
    <mergeCell ref="F4:H4"/>
    <mergeCell ref="I4:K4"/>
    <mergeCell ref="F5:G5"/>
    <mergeCell ref="G6:G8"/>
    <mergeCell ref="H6:H8"/>
    <mergeCell ref="J6:J8"/>
    <mergeCell ref="K6:K8"/>
  </mergeCells>
  <printOptions gridLines="1" gridLinesSet="0"/>
  <pageMargins left="0.70866141732283472" right="0.70866141732283472" top="0.78740157480314954" bottom="0.78740157480314954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H7"/>
  <sheetViews>
    <sheetView tabSelected="1" workbookViewId="0">
      <selection activeCell="D3" sqref="D3"/>
    </sheetView>
  </sheetViews>
  <sheetFormatPr defaultRowHeight="15" x14ac:dyDescent="0.25"/>
  <cols>
    <col min="1" max="1" width="12.7109375" style="52" bestFit="1" customWidth="1"/>
    <col min="2" max="2" width="89.42578125" style="52" bestFit="1" customWidth="1"/>
    <col min="3" max="3" width="11.5703125" style="53" bestFit="1" customWidth="1"/>
    <col min="4" max="8" width="10.5703125" style="54" bestFit="1" customWidth="1"/>
    <col min="9" max="16384" width="9.140625" style="52"/>
  </cols>
  <sheetData>
    <row r="1" spans="1:8" ht="18" x14ac:dyDescent="0.25">
      <c r="A1"/>
      <c r="B1" s="55" t="s">
        <v>28</v>
      </c>
      <c r="C1" s="78" t="s">
        <v>27</v>
      </c>
      <c r="D1" s="79"/>
      <c r="E1" s="79"/>
      <c r="F1" s="79"/>
      <c r="G1" s="79"/>
      <c r="H1" s="79"/>
    </row>
    <row r="2" spans="1:8" ht="36" x14ac:dyDescent="0.25">
      <c r="A2" s="2" t="s">
        <v>9</v>
      </c>
      <c r="B2" s="3" t="s">
        <v>26</v>
      </c>
      <c r="C2" s="4" t="s">
        <v>11</v>
      </c>
      <c r="D2" s="6" t="s">
        <v>12</v>
      </c>
      <c r="E2" s="6" t="s">
        <v>13</v>
      </c>
      <c r="F2" s="6" t="s">
        <v>14</v>
      </c>
      <c r="G2" s="6" t="s">
        <v>15</v>
      </c>
      <c r="H2" s="6" t="s">
        <v>16</v>
      </c>
    </row>
    <row r="3" spans="1:8" ht="195.75" x14ac:dyDescent="0.25">
      <c r="A3" s="1" t="s">
        <v>10</v>
      </c>
      <c r="B3" s="5" t="s">
        <v>31</v>
      </c>
      <c r="C3" s="11">
        <f t="shared" ref="C3" si="0">SUM(D3:H3)</f>
        <v>0</v>
      </c>
      <c r="D3" s="56"/>
      <c r="E3" s="56"/>
      <c r="F3" s="56"/>
      <c r="G3" s="56"/>
      <c r="H3" s="56"/>
    </row>
    <row r="4" spans="1:8" ht="150.75" x14ac:dyDescent="0.25">
      <c r="A4" s="1" t="s">
        <v>23</v>
      </c>
      <c r="B4" s="5" t="s">
        <v>29</v>
      </c>
      <c r="C4" s="11">
        <f t="shared" ref="C4" si="1">SUM(D4:H4)</f>
        <v>0</v>
      </c>
      <c r="D4" s="56"/>
      <c r="E4" s="56"/>
      <c r="F4" s="56"/>
      <c r="G4" s="56"/>
      <c r="H4" s="56"/>
    </row>
    <row r="5" spans="1:8" ht="150.75" x14ac:dyDescent="0.25">
      <c r="A5" s="1" t="s">
        <v>24</v>
      </c>
      <c r="B5" s="5" t="s">
        <v>30</v>
      </c>
      <c r="C5" s="11">
        <f t="shared" ref="C5:C6" si="2">SUM(D5:H5)</f>
        <v>0</v>
      </c>
      <c r="D5" s="56"/>
      <c r="E5" s="56"/>
      <c r="F5" s="56"/>
      <c r="G5" s="56"/>
      <c r="H5" s="56"/>
    </row>
    <row r="6" spans="1:8" ht="195.75" x14ac:dyDescent="0.25">
      <c r="A6" s="1" t="s">
        <v>25</v>
      </c>
      <c r="B6" s="5" t="s">
        <v>32</v>
      </c>
      <c r="C6" s="11">
        <f t="shared" si="2"/>
        <v>0</v>
      </c>
      <c r="D6" s="56"/>
      <c r="E6" s="56"/>
      <c r="F6" s="56"/>
      <c r="G6" s="56"/>
      <c r="H6" s="56"/>
    </row>
    <row r="7" spans="1:8" ht="18" x14ac:dyDescent="0.25">
      <c r="A7" s="10"/>
      <c r="B7" s="9" t="s">
        <v>18</v>
      </c>
      <c r="C7" s="8">
        <f t="shared" ref="C7:H7" si="3">SUM(C3:C6)</f>
        <v>0</v>
      </c>
      <c r="D7" s="7">
        <f t="shared" si="3"/>
        <v>0</v>
      </c>
      <c r="E7" s="7">
        <f t="shared" si="3"/>
        <v>0</v>
      </c>
      <c r="F7" s="7">
        <f t="shared" si="3"/>
        <v>0</v>
      </c>
      <c r="G7" s="7">
        <f t="shared" si="3"/>
        <v>0</v>
      </c>
      <c r="H7" s="7">
        <f t="shared" si="3"/>
        <v>0</v>
      </c>
    </row>
  </sheetData>
  <sheetProtection algorithmName="SHA-512" hashValue="HLpwiy9Csb+lUnFIJPdRV8QsabStsGgdFWpGJ8D1wtjW26M9v6v6fB6fbcbFhCNZBZiWVePchixzyWykAkiesw==" saltValue="O7rcMVTUxAx6j0gBpO7FrA==" spinCount="100000" sheet="1" objects="1" scenarios="1"/>
  <mergeCells count="1">
    <mergeCell ref="C1:H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celkové hodnocení</vt:lpstr>
      <vt:lpstr>kriterium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Kalinec</dc:creator>
  <cp:lastModifiedBy>Jiří Kalinec</cp:lastModifiedBy>
  <dcterms:created xsi:type="dcterms:W3CDTF">2020-05-19T09:31:53Z</dcterms:created>
  <dcterms:modified xsi:type="dcterms:W3CDTF">2022-09-23T09:06:18Z</dcterms:modified>
</cp:coreProperties>
</file>