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14"/>
  <workbookPr/>
  <mc:AlternateContent xmlns:mc="http://schemas.openxmlformats.org/markup-compatibility/2006">
    <mc:Choice Requires="x15">
      <x15ac:absPath xmlns:x15ac="http://schemas.microsoft.com/office/spreadsheetml/2010/11/ac" url="/Users/jirikovacik/Library/Mobile Documents/com~apple~CloudDocs/IROP_21+/_aprojekty/_podpora/irop21-nj-68/VZ/P/1642_DI-2/"/>
    </mc:Choice>
  </mc:AlternateContent>
  <xr:revisionPtr revIDLastSave="0" documentId="13_ncr:1_{8BDF8131-8353-BE4E-90ED-92977F880336}" xr6:coauthVersionLast="47" xr6:coauthVersionMax="47" xr10:uidLastSave="{00000000-0000-0000-0000-000000000000}"/>
  <bookViews>
    <workbookView xWindow="34120" yWindow="500" windowWidth="68260" windowHeight="27020" tabRatio="500" xr2:uid="{00000000-000D-0000-FFFF-FFFF00000000}"/>
  </bookViews>
  <sheets>
    <sheet name="0_REKAPITULACE" sheetId="22" r:id="rId1"/>
    <sheet name="Učebna dílen 124" sheetId="30" r:id="rId2"/>
    <sheet name="Přípravna keramiky 18" sheetId="31" r:id="rId3"/>
  </sheets>
  <definedNames>
    <definedName name="_xlnm.Print_Area" localSheetId="0">'0_REKAPITULACE'!$B$2:$J$26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5" i="30" l="1"/>
  <c r="G6" i="30"/>
  <c r="G7" i="30"/>
  <c r="G8" i="30"/>
  <c r="G9" i="30"/>
  <c r="G10" i="30"/>
  <c r="G11" i="30"/>
  <c r="G12" i="30"/>
  <c r="G13" i="30"/>
  <c r="G14" i="30"/>
  <c r="G15" i="30"/>
  <c r="G16" i="30"/>
  <c r="G17" i="30"/>
  <c r="G18" i="30"/>
  <c r="G19" i="30"/>
  <c r="G20" i="30"/>
  <c r="G21" i="30"/>
  <c r="G22" i="30"/>
  <c r="G23" i="30"/>
  <c r="G24" i="30"/>
  <c r="G2" i="31"/>
  <c r="G4" i="30"/>
  <c r="G2" i="30" l="1"/>
  <c r="H14" i="22" s="1"/>
  <c r="H15" i="22"/>
  <c r="G4" i="31"/>
  <c r="G5" i="31"/>
  <c r="H16" i="22" l="1"/>
  <c r="H17" i="22" s="1"/>
  <c r="H18" i="22" s="1"/>
</calcChain>
</file>

<file path=xl/sharedStrings.xml><?xml version="1.0" encoding="utf-8"?>
<sst xmlns="http://schemas.openxmlformats.org/spreadsheetml/2006/main" count="106" uniqueCount="75">
  <si>
    <t>Základní škola Nový Jičín, Komenského 68, příspěvková organizace</t>
  </si>
  <si>
    <t>Učebna dílen</t>
  </si>
  <si>
    <t>Přípravna keramiky</t>
  </si>
  <si>
    <t>Zadavatel:</t>
  </si>
  <si>
    <t>Název veřejné zakázky:</t>
  </si>
  <si>
    <t>Účastník:</t>
  </si>
  <si>
    <t>Obchodní jméno:</t>
  </si>
  <si>
    <t>Sídlo:</t>
  </si>
  <si>
    <t>IČO:</t>
  </si>
  <si>
    <t>CENA CELKEM v Kč BEZ DPH ZA ZAKÁZKU</t>
  </si>
  <si>
    <t>DPH v Kč</t>
  </si>
  <si>
    <t>CENA CELKEM v Kč vč. DPH ZA ZAKÁZKU</t>
  </si>
  <si>
    <t>Datum:</t>
  </si>
  <si>
    <t>Místo:</t>
  </si>
  <si>
    <t>Jméno a podpis osoby oprávněné jednat:</t>
  </si>
  <si>
    <t>ks</t>
  </si>
  <si>
    <t>Odsavač pilin a prachu</t>
  </si>
  <si>
    <t>Lupínková pila</t>
  </si>
  <si>
    <t>Pokosová pila</t>
  </si>
  <si>
    <t>Stolní bruska</t>
  </si>
  <si>
    <t>Sada šroubováků</t>
  </si>
  <si>
    <t>Sada očkových klíčů</t>
  </si>
  <si>
    <t>souprava 12 kusů oboustranných otevřených klíčů  
chromvanadiová ocel  
6x7, 8x9, 10x11, 12x13, 14x15, 16x17, 18x19, 20x22, 21x23, 24x27, 25x28, 30x32  
uloženo v pouzdře</t>
  </si>
  <si>
    <t>Sada plochých klíčů</t>
  </si>
  <si>
    <t>Libela 80 cm</t>
  </si>
  <si>
    <t>celokovový s mikrometrickým šroubem  
měřící rozsah 0 – 25 mm  
přesnost měření 0,01 mm</t>
  </si>
  <si>
    <t>Mikrometr</t>
  </si>
  <si>
    <t xml:space="preserve">Sady vrtáků </t>
  </si>
  <si>
    <t>Sada pilek</t>
  </si>
  <si>
    <t>Sada měřidel a rýsovadel</t>
  </si>
  <si>
    <t xml:space="preserve">Sada rašplí na dřevo </t>
  </si>
  <si>
    <t xml:space="preserve">sada 5 kusů pilníků o hrubosti 2  
plochý, půlkulatý, kulatý, trojúhelníkový a čtvercový  
plastová protiskluzová rukojeť  
délka 250 mm </t>
  </si>
  <si>
    <t xml:space="preserve">Sada pilníků </t>
  </si>
  <si>
    <t>na napětí 230 V  
tavící teplota 165°C  
pro tavící tyčinky průměru 10 mm  
odkládací stojánek  
včetně balení 10 ks tavných tyčinek</t>
  </si>
  <si>
    <t>na napětí 230 V  
tavící teplota 165°C  
pro tavící tyčinky průměru 7 mm  
odkládací stojánek  
včetně balení 10 ks tavných tyčinek</t>
  </si>
  <si>
    <t>pevný kovový dílenský svěrák
tvrzené čelisti
čtvercová rozklepávací plocha
čelisti 100 mm</t>
  </si>
  <si>
    <t>Svěrák</t>
  </si>
  <si>
    <t>AKU šroubovák /vrtačka</t>
  </si>
  <si>
    <t>Sada AKU nářadí pro učitele</t>
  </si>
  <si>
    <t>Celkem bez DPH</t>
  </si>
  <si>
    <t>ks bez DPH</t>
  </si>
  <si>
    <t>typ</t>
  </si>
  <si>
    <t>Popis</t>
  </si>
  <si>
    <t>Typ</t>
  </si>
  <si>
    <t>poř.č.</t>
  </si>
  <si>
    <t xml:space="preserve">Keramická pec
</t>
  </si>
  <si>
    <t xml:space="preserve">Hrnčířský kruh
</t>
  </si>
  <si>
    <t>Technická specifikace jednotlivých položek k ocenění je vymezená minimálními požadavky uvedenými u každé položky.</t>
  </si>
  <si>
    <t xml:space="preserve">Zadavatel stanovuje min. technické parametry. Specifikace je typová a je přípustné veškerý specifikovaný parametr/požadavek nahradit jiným ekvivalentem, u kterého dodavatel garantuje, že bude mít minimálně shodné vlastnosti, technické a kvalitativní parametry, a že neovlivní funkčnost navrhovaných konstrukcí a technologií a zajistí dodržení všech požadovaných technických a uživatelských standardů. </t>
  </si>
  <si>
    <t>Zadavatel požaduje do cen zboží zahrnout veškeré náklady, práce, služby, dodávky a činnosti, jejichž vynaložení bude nezbytné ke splnění veřejné zakázky v jejím plném rozsahu dle této zadávací dokumentace, a to včetně všech nákladů vyplývajících z obchodních podmínek zadavatele.</t>
  </si>
  <si>
    <t>V CELÉM DOKUMENTU VYPLŇUJTE POUZE MODŘE PODBARVENÁ POLE!!!</t>
  </si>
  <si>
    <r>
      <t xml:space="preserve">ŘEMESLA – DODÁVKA ICT A UČEBNÍCH POMŮCEK
</t>
    </r>
    <r>
      <rPr>
        <b/>
        <sz val="12"/>
        <color theme="1"/>
        <rFont val="Calibri Light"/>
        <family val="2"/>
        <scheme val="major"/>
      </rPr>
      <t>3. část veřejné zakázky "Dílenské nářadí a pomůcky"</t>
    </r>
  </si>
  <si>
    <t>CELKEM</t>
  </si>
  <si>
    <t>Napětí 3,6V
Kapacita baterie min. 1,3 Ah 
Otáčky v rozpětí 180-230 za min
Kroutící moment min. 3Nm
Doba nabíjení max 10h
Včetně nabíječky</t>
  </si>
  <si>
    <t>velikost 200 mm  
plastová protiskluzová rukojeť  
sada 3 kusů  
rašple plochá, půlkulatá a kulatá</t>
  </si>
  <si>
    <t>dřík vyroben z oceli 
magnetická kalená špička
obsah sady - ploché 3x75, 5x100, 6x150 - PH 0, 1, 2</t>
  </si>
  <si>
    <t>1 svinovací metr, délka 2 m, magnetická koncovka  
1 skládací metr plastový, délka 1 m  
1 posuvné měřítko, nerezové, délka 150 mm, přesnost 0,02 mm  
1 rýsovací kružidlo, kovové se stavěcím šroubem, délka 200 mm  
1 rýsovací jehla, kovová, tvar tužky s klipem, délka 150 mm</t>
  </si>
  <si>
    <t xml:space="preserve">1 pilka na kov, kovový rám, dřevěná ručka,
1 pilka ocaska, 3x broušené, kalené zuby,
1 pilka děrovka, 3x broušené, kalené zuby, </t>
  </si>
  <si>
    <t xml:space="preserve">8-mi dílná sada vrtáků do dřeva, 
průměry 3, 4, 5, 6, 7, 8, 9 a 10 mm  </t>
  </si>
  <si>
    <t xml:space="preserve">vodováha s vysokou přesností  
3 libely  
kapalina v libelách UV stabilní a fluorescenční  
zesílený tuhý profil tloušťky 2,2 mm  
odolná proti nárazům  
elektronicky testováno dle ISO 9001  </t>
  </si>
  <si>
    <t xml:space="preserve">souprava gola klíčů a příslušenství  
hlavice 1/2´´ min. 14ks , 10-32
ráčna 1/2´´  
redukce,prodlužovací nástavce, kolovrátek, vratidlo  
chromvanadiová ocel  
uloženo v transportním kufříku  </t>
  </si>
  <si>
    <t xml:space="preserve">souprava 8 kusů oboustranných očkových klíčů  
chromvanadiová ocel  
6x7, 8x9, 10x11, 12x13, 14x15, 16x17, 18x19, 20x22  </t>
  </si>
  <si>
    <t>Naklápění stolku +/- 45°
Vřeteno s kuličkovými ložisky
Výklopný plastový kryt vřetene
Nastavení hloubky vrtání s dorazem
Sklíčidlo 3 - 16 mm</t>
  </si>
  <si>
    <t>Příkon 250 W
O kotouče 150 mm
Napětí 230 V
Otáčky 2950, 134 /min.
O pomaloběžného kotouče 200 mm
Rozměr 1 kotouče 150 x 20 x 12,7 mm
Rozměr 2 kotouče 200 x 40 x 20 mm</t>
  </si>
  <si>
    <t>Funkce pojezdu pro široké obrobky
Kompaktní a lehký, vhodný i k přenášení jednou rukou
Robustní konstrukce s hliníkového tlakového odlitku pro nejtvrdší požadavky
Jednoduchá přeprava díky ergonomickým rukojetím a zajištění pilové hlavy
Max. šířka řezu 90°/45°: 305 / 205 mm
Max. hloubka řezu 90°/45°: 65 / 36 mm
Kapacita řezání 90°/90°: 305 x 65 mm
Kapacita řezání 45°/45°: 205 x 36 mm
Nastavení otočného talíře vlevo/vpravo: 47 / 47 °
Sklon pilového listu vlevo/vpravo: 47 / 2 °
Pilový kotouč: 216 x 30 mm / 40z
Počet otáček při volnoběhu: 5000 /min</t>
  </si>
  <si>
    <t>Délka hřídele 1070 mm
Kleština 3,2 mm
Otáčky 1650-4950 ot/min
Počet kmitů 550-1650 kmit/min
Příkon 90 W
Průměr odsávací přípojky 35 mm
Řezná šířka 405 mm</t>
  </si>
  <si>
    <t>Odsavač pilin a prachu
Příkon min. 400 W
2 metrová odsávací hadice
kolečka pro snadnou manipulaci
odpadní pytel o 65 L</t>
  </si>
  <si>
    <t>Tavná lepící pistole (7mm)</t>
  </si>
  <si>
    <t>Tavná lepící pistole (10 mm)</t>
  </si>
  <si>
    <t xml:space="preserve">Otáčky v rozmězí min.  0 - 250 otáček/min, 1 fázový, Konstrukce přímé zapojení Směr otáčení obousměrný Hlučnost max. 40 dB Provedení třínohé Regulace otáček elektronická, plynulá Ovládání odnímatelný nožní pedál </t>
  </si>
  <si>
    <t xml:space="preserve">Vyhřívání elektrické, Typ - pece poklopová ; Použití výpal keramiky, příp. skla Objem min. 70 l Max. teplota pece 1320 °C Vnitřní rozměry min. 400 x 400 mm (průměr x v) 
</t>
  </si>
  <si>
    <t>Golová sada</t>
  </si>
  <si>
    <t xml:space="preserve">Sada bude obsahovat min.:
1x aku úhlová bruska
1x aku okružní pila 
1x aku vrtací kladivo 
1x aku vrtačka 
1x aku vrtačka s příklepem 
1x aku přímočará pila 
2x akumulátor 
1x nabíječka </t>
  </si>
  <si>
    <t>sada</t>
  </si>
  <si>
    <t>Stolní vrtačka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</si>
</sst>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43" formatCode="_-* #,##0.00_-;\-* #,##0.00_-;_-* &quot;-&quot;??_-;_-@_-"/>
  </numFmts>
  <fonts count="34">
    <font>
      <sz val="12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name val="Verdana"/>
      <family val="2"/>
      <charset val="238"/>
    </font>
    <font>
      <sz val="8"/>
      <name val="Verdana"/>
      <family val="2"/>
      <charset val="238"/>
    </font>
    <font>
      <sz val="10"/>
      <name val="Verdana"/>
      <family val="2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Arial"/>
      <family val="2"/>
    </font>
    <font>
      <b/>
      <sz val="14"/>
      <color theme="1"/>
      <name val="Calibri Light"/>
      <family val="2"/>
      <scheme val="major"/>
    </font>
    <font>
      <b/>
      <sz val="14"/>
      <color rgb="FFFF0000"/>
      <name val="Calibri Light"/>
      <family val="2"/>
      <scheme val="major"/>
    </font>
    <font>
      <sz val="12"/>
      <color theme="1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sz val="12"/>
      <name val="Calibri Light"/>
      <family val="2"/>
      <scheme val="major"/>
    </font>
    <font>
      <b/>
      <sz val="12"/>
      <name val="Calibri Light"/>
      <family val="2"/>
      <scheme val="major"/>
    </font>
    <font>
      <sz val="14"/>
      <name val="Calibri Light"/>
      <family val="2"/>
      <scheme val="major"/>
    </font>
    <font>
      <b/>
      <sz val="14"/>
      <name val="Calibri Light"/>
      <family val="2"/>
      <scheme val="major"/>
    </font>
    <font>
      <sz val="12"/>
      <color theme="1"/>
      <name val="Calibri"/>
      <family val="2"/>
      <scheme val="minor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rgb="FFFF0000"/>
      <name val="Arial"/>
      <family val="2"/>
      <charset val="238"/>
    </font>
    <font>
      <sz val="12"/>
      <name val="Arial"/>
      <family val="2"/>
      <charset val="238"/>
    </font>
    <font>
      <sz val="12"/>
      <color indexed="8"/>
      <name val="Arial"/>
      <family val="2"/>
      <charset val="238"/>
    </font>
    <font>
      <b/>
      <sz val="12"/>
      <color indexed="8"/>
      <name val="Arial"/>
      <family val="2"/>
    </font>
    <font>
      <sz val="12"/>
      <color theme="1"/>
      <name val="Arial"/>
      <family val="2"/>
      <charset val="238"/>
    </font>
    <font>
      <sz val="12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47"/>
        <bgColor indexed="43"/>
      </patternFill>
    </fill>
    <fill>
      <patternFill patternType="solid">
        <fgColor indexed="43"/>
        <bgColor indexed="47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tted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/>
    <xf numFmtId="0" fontId="5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0" fontId="6" fillId="0" borderId="0"/>
    <xf numFmtId="0" fontId="7" fillId="0" borderId="0"/>
    <xf numFmtId="0" fontId="6" fillId="0" borderId="0"/>
    <xf numFmtId="0" fontId="5" fillId="0" borderId="0"/>
    <xf numFmtId="0" fontId="6" fillId="0" borderId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5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8" fillId="0" borderId="0"/>
    <xf numFmtId="0" fontId="9" fillId="0" borderId="0"/>
    <xf numFmtId="44" fontId="10" fillId="0" borderId="0" applyFill="0" applyBorder="0" applyAlignment="0" applyProtection="0"/>
    <xf numFmtId="43" fontId="19" fillId="0" borderId="0" applyFont="0" applyFill="0" applyBorder="0" applyAlignment="0" applyProtection="0"/>
    <xf numFmtId="0" fontId="20" fillId="0" borderId="0"/>
    <xf numFmtId="0" fontId="8" fillId="0" borderId="0"/>
  </cellStyleXfs>
  <cellXfs count="86">
    <xf numFmtId="0" fontId="0" fillId="0" borderId="0" xfId="0"/>
    <xf numFmtId="0" fontId="11" fillId="2" borderId="0" xfId="23" applyFont="1" applyFill="1" applyAlignment="1">
      <alignment horizontal="center" vertical="center"/>
    </xf>
    <xf numFmtId="0" fontId="11" fillId="2" borderId="0" xfId="23" applyFont="1" applyFill="1" applyAlignment="1">
      <alignment vertical="center"/>
    </xf>
    <xf numFmtId="0" fontId="12" fillId="2" borderId="0" xfId="23" applyFont="1" applyFill="1" applyAlignment="1">
      <alignment vertical="center"/>
    </xf>
    <xf numFmtId="0" fontId="13" fillId="2" borderId="0" xfId="23" applyFont="1" applyFill="1" applyAlignment="1">
      <alignment horizontal="center" vertical="center"/>
    </xf>
    <xf numFmtId="0" fontId="13" fillId="2" borderId="0" xfId="23" applyFont="1" applyFill="1" applyAlignment="1">
      <alignment vertical="center"/>
    </xf>
    <xf numFmtId="0" fontId="13" fillId="2" borderId="0" xfId="23" applyFont="1" applyFill="1" applyAlignment="1">
      <alignment horizontal="right" vertical="center"/>
    </xf>
    <xf numFmtId="0" fontId="13" fillId="2" borderId="13" xfId="23" applyFont="1" applyFill="1" applyBorder="1" applyAlignment="1">
      <alignment vertical="center"/>
    </xf>
    <xf numFmtId="0" fontId="13" fillId="2" borderId="13" xfId="23" applyFont="1" applyFill="1" applyBorder="1" applyAlignment="1">
      <alignment horizontal="center" vertical="center"/>
    </xf>
    <xf numFmtId="0" fontId="14" fillId="2" borderId="0" xfId="23" applyFont="1" applyFill="1" applyAlignment="1">
      <alignment vertical="center"/>
    </xf>
    <xf numFmtId="0" fontId="15" fillId="2" borderId="0" xfId="23" applyFont="1" applyFill="1"/>
    <xf numFmtId="0" fontId="16" fillId="2" borderId="5" xfId="23" applyFont="1" applyFill="1" applyBorder="1"/>
    <xf numFmtId="0" fontId="15" fillId="2" borderId="5" xfId="23" applyFont="1" applyFill="1" applyBorder="1"/>
    <xf numFmtId="0" fontId="17" fillId="2" borderId="0" xfId="23" applyFont="1" applyFill="1"/>
    <xf numFmtId="0" fontId="8" fillId="0" borderId="0" xfId="23"/>
    <xf numFmtId="0" fontId="21" fillId="0" borderId="6" xfId="27" applyFont="1" applyBorder="1" applyAlignment="1">
      <alignment horizontal="center" vertical="center"/>
    </xf>
    <xf numFmtId="0" fontId="21" fillId="3" borderId="18" xfId="27" applyFont="1" applyFill="1" applyBorder="1" applyAlignment="1">
      <alignment horizontal="center" vertical="center" wrapText="1"/>
    </xf>
    <xf numFmtId="3" fontId="22" fillId="0" borderId="6" xfId="23" applyNumberFormat="1" applyFont="1" applyBorder="1" applyAlignment="1">
      <alignment horizontal="center" wrapText="1"/>
    </xf>
    <xf numFmtId="0" fontId="8" fillId="0" borderId="6" xfId="23" applyBorder="1" applyAlignment="1">
      <alignment horizontal="center"/>
    </xf>
    <xf numFmtId="0" fontId="24" fillId="2" borderId="0" xfId="0" applyFont="1" applyFill="1" applyAlignment="1">
      <alignment horizontal="center" vertical="center"/>
    </xf>
    <xf numFmtId="0" fontId="25" fillId="2" borderId="0" xfId="0" applyFont="1" applyFill="1" applyAlignment="1">
      <alignment vertical="center"/>
    </xf>
    <xf numFmtId="0" fontId="24" fillId="2" borderId="0" xfId="0" applyFont="1" applyFill="1" applyAlignment="1">
      <alignment vertical="center"/>
    </xf>
    <xf numFmtId="0" fontId="26" fillId="2" borderId="0" xfId="0" applyFont="1" applyFill="1"/>
    <xf numFmtId="43" fontId="21" fillId="3" borderId="18" xfId="26" applyFont="1" applyFill="1" applyBorder="1" applyAlignment="1">
      <alignment horizontal="center" vertical="center" wrapText="1"/>
    </xf>
    <xf numFmtId="0" fontId="21" fillId="4" borderId="0" xfId="27" applyFont="1" applyFill="1"/>
    <xf numFmtId="43" fontId="8" fillId="2" borderId="6" xfId="26" applyFont="1" applyFill="1" applyBorder="1" applyAlignment="1">
      <alignment horizontal="center" wrapText="1"/>
    </xf>
    <xf numFmtId="43" fontId="8" fillId="0" borderId="0" xfId="26" applyFont="1"/>
    <xf numFmtId="0" fontId="15" fillId="6" borderId="0" xfId="23" applyFont="1" applyFill="1" applyProtection="1">
      <protection locked="0"/>
    </xf>
    <xf numFmtId="43" fontId="21" fillId="4" borderId="0" xfId="27" applyNumberFormat="1" applyFont="1" applyFill="1"/>
    <xf numFmtId="0" fontId="19" fillId="0" borderId="6" xfId="0" applyFont="1" applyBorder="1" applyAlignment="1">
      <alignment wrapText="1"/>
    </xf>
    <xf numFmtId="0" fontId="19" fillId="2" borderId="6" xfId="0" applyFont="1" applyFill="1" applyBorder="1" applyAlignment="1">
      <alignment wrapText="1"/>
    </xf>
    <xf numFmtId="0" fontId="8" fillId="0" borderId="6" xfId="23" applyBorder="1" applyAlignment="1">
      <alignment horizontal="left" wrapText="1"/>
    </xf>
    <xf numFmtId="0" fontId="29" fillId="0" borderId="0" xfId="23" applyFont="1"/>
    <xf numFmtId="0" fontId="30" fillId="4" borderId="0" xfId="27" applyFont="1" applyFill="1"/>
    <xf numFmtId="0" fontId="31" fillId="4" borderId="0" xfId="27" applyFont="1" applyFill="1"/>
    <xf numFmtId="43" fontId="31" fillId="4" borderId="0" xfId="27" applyNumberFormat="1" applyFont="1" applyFill="1"/>
    <xf numFmtId="0" fontId="31" fillId="3" borderId="18" xfId="27" applyFont="1" applyFill="1" applyBorder="1" applyAlignment="1">
      <alignment horizontal="center" vertical="center" wrapText="1"/>
    </xf>
    <xf numFmtId="43" fontId="31" fillId="3" borderId="18" xfId="26" applyFont="1" applyFill="1" applyBorder="1" applyAlignment="1">
      <alignment horizontal="center" vertical="center" wrapText="1"/>
    </xf>
    <xf numFmtId="0" fontId="27" fillId="0" borderId="0" xfId="23" applyFont="1"/>
    <xf numFmtId="0" fontId="30" fillId="0" borderId="6" xfId="27" applyFont="1" applyBorder="1" applyAlignment="1">
      <alignment horizontal="center" vertical="center"/>
    </xf>
    <xf numFmtId="49" fontId="29" fillId="2" borderId="6" xfId="23" applyNumberFormat="1" applyFont="1" applyFill="1" applyBorder="1" applyAlignment="1">
      <alignment horizontal="left" vertical="center" wrapText="1"/>
    </xf>
    <xf numFmtId="0" fontId="29" fillId="0" borderId="6" xfId="23" applyFont="1" applyBorder="1" applyAlignment="1">
      <alignment horizontal="left" vertical="center" wrapText="1"/>
    </xf>
    <xf numFmtId="0" fontId="29" fillId="2" borderId="6" xfId="23" applyFont="1" applyFill="1" applyBorder="1" applyAlignment="1">
      <alignment horizontal="center" vertical="center" wrapText="1"/>
    </xf>
    <xf numFmtId="43" fontId="29" fillId="2" borderId="6" xfId="26" applyFont="1" applyFill="1" applyBorder="1" applyAlignment="1">
      <alignment horizontal="center" vertical="center" wrapText="1"/>
    </xf>
    <xf numFmtId="49" fontId="29" fillId="0" borderId="6" xfId="23" applyNumberFormat="1" applyFont="1" applyBorder="1" applyAlignment="1">
      <alignment horizontal="left" vertical="center" wrapText="1"/>
    </xf>
    <xf numFmtId="0" fontId="32" fillId="2" borderId="6" xfId="23" applyFont="1" applyFill="1" applyBorder="1" applyAlignment="1">
      <alignment horizontal="left" vertical="center" wrapText="1"/>
    </xf>
    <xf numFmtId="3" fontId="33" fillId="0" borderId="6" xfId="23" applyNumberFormat="1" applyFont="1" applyBorder="1" applyAlignment="1">
      <alignment horizontal="center" vertical="center" wrapText="1"/>
    </xf>
    <xf numFmtId="3" fontId="32" fillId="0" borderId="6" xfId="28" applyNumberFormat="1" applyFont="1" applyBorder="1" applyAlignment="1">
      <alignment horizontal="left" vertical="center" wrapText="1"/>
    </xf>
    <xf numFmtId="0" fontId="29" fillId="2" borderId="6" xfId="23" applyFont="1" applyFill="1" applyBorder="1" applyAlignment="1">
      <alignment horizontal="center" vertical="center"/>
    </xf>
    <xf numFmtId="0" fontId="32" fillId="0" borderId="6" xfId="23" applyFont="1" applyBorder="1" applyAlignment="1">
      <alignment horizontal="left" vertical="center" wrapText="1"/>
    </xf>
    <xf numFmtId="0" fontId="29" fillId="0" borderId="6" xfId="23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 wrapText="1"/>
    </xf>
    <xf numFmtId="0" fontId="29" fillId="0" borderId="0" xfId="23" applyFont="1" applyAlignment="1">
      <alignment horizontal="center" vertical="center" wrapText="1"/>
    </xf>
    <xf numFmtId="43" fontId="29" fillId="0" borderId="0" xfId="26" applyFont="1"/>
    <xf numFmtId="0" fontId="32" fillId="2" borderId="6" xfId="23" applyFont="1" applyFill="1" applyBorder="1" applyAlignment="1">
      <alignment horizontal="left" wrapText="1"/>
    </xf>
    <xf numFmtId="0" fontId="19" fillId="0" borderId="6" xfId="0" applyFont="1" applyBorder="1" applyAlignment="1">
      <alignment vertical="center" wrapText="1"/>
    </xf>
    <xf numFmtId="43" fontId="29" fillId="6" borderId="6" xfId="26" applyFont="1" applyFill="1" applyBorder="1" applyAlignment="1" applyProtection="1">
      <alignment horizontal="center" vertical="center" wrapText="1"/>
      <protection locked="0"/>
    </xf>
    <xf numFmtId="43" fontId="22" fillId="7" borderId="6" xfId="26" applyFont="1" applyFill="1" applyBorder="1" applyAlignment="1" applyProtection="1">
      <alignment horizontal="center" wrapText="1"/>
      <protection locked="0"/>
    </xf>
    <xf numFmtId="0" fontId="15" fillId="2" borderId="5" xfId="23" applyFont="1" applyFill="1" applyBorder="1" applyAlignment="1">
      <alignment horizontal="left"/>
    </xf>
    <xf numFmtId="44" fontId="17" fillId="2" borderId="5" xfId="25" applyFont="1" applyFill="1" applyBorder="1" applyAlignment="1" applyProtection="1">
      <alignment horizontal="right"/>
    </xf>
    <xf numFmtId="0" fontId="15" fillId="2" borderId="5" xfId="23" applyFont="1" applyFill="1" applyBorder="1" applyAlignment="1">
      <alignment horizontal="left" wrapText="1"/>
    </xf>
    <xf numFmtId="0" fontId="13" fillId="2" borderId="0" xfId="23" applyFont="1" applyFill="1" applyAlignment="1">
      <alignment horizontal="left" vertical="center" wrapText="1"/>
    </xf>
    <xf numFmtId="0" fontId="13" fillId="6" borderId="7" xfId="23" applyFont="1" applyFill="1" applyBorder="1" applyAlignment="1" applyProtection="1">
      <alignment horizontal="center" vertical="center"/>
      <protection locked="0"/>
    </xf>
    <xf numFmtId="0" fontId="13" fillId="6" borderId="8" xfId="23" applyFont="1" applyFill="1" applyBorder="1" applyAlignment="1" applyProtection="1">
      <alignment horizontal="center" vertical="center"/>
      <protection locked="0"/>
    </xf>
    <xf numFmtId="0" fontId="13" fillId="6" borderId="9" xfId="23" applyFont="1" applyFill="1" applyBorder="1" applyAlignment="1" applyProtection="1">
      <alignment horizontal="center" vertical="center"/>
      <protection locked="0"/>
    </xf>
    <xf numFmtId="0" fontId="13" fillId="6" borderId="10" xfId="23" applyFont="1" applyFill="1" applyBorder="1" applyAlignment="1" applyProtection="1">
      <alignment horizontal="center" vertical="center"/>
      <protection locked="0"/>
    </xf>
    <xf numFmtId="0" fontId="13" fillId="6" borderId="11" xfId="23" applyFont="1" applyFill="1" applyBorder="1" applyAlignment="1" applyProtection="1">
      <alignment horizontal="center" vertical="center"/>
      <protection locked="0"/>
    </xf>
    <xf numFmtId="0" fontId="13" fillId="6" borderId="12" xfId="23" applyFont="1" applyFill="1" applyBorder="1" applyAlignment="1" applyProtection="1">
      <alignment horizontal="center" vertical="center"/>
      <protection locked="0"/>
    </xf>
    <xf numFmtId="49" fontId="13" fillId="6" borderId="3" xfId="23" applyNumberFormat="1" applyFont="1" applyFill="1" applyBorder="1" applyAlignment="1" applyProtection="1">
      <alignment horizontal="center" vertical="center"/>
      <protection locked="0"/>
    </xf>
    <xf numFmtId="49" fontId="13" fillId="6" borderId="5" xfId="23" applyNumberFormat="1" applyFont="1" applyFill="1" applyBorder="1" applyAlignment="1" applyProtection="1">
      <alignment horizontal="center" vertical="center"/>
      <protection locked="0"/>
    </xf>
    <xf numFmtId="49" fontId="13" fillId="6" borderId="4" xfId="23" applyNumberFormat="1" applyFont="1" applyFill="1" applyBorder="1" applyAlignment="1" applyProtection="1">
      <alignment horizontal="center" vertical="center"/>
      <protection locked="0"/>
    </xf>
    <xf numFmtId="0" fontId="25" fillId="2" borderId="0" xfId="0" applyFont="1" applyFill="1" applyAlignment="1">
      <alignment horizontal="left" vertical="center" wrapText="1"/>
    </xf>
    <xf numFmtId="0" fontId="27" fillId="2" borderId="13" xfId="0" applyFont="1" applyFill="1" applyBorder="1" applyAlignment="1">
      <alignment horizontal="left" vertical="top" wrapText="1"/>
    </xf>
    <xf numFmtId="0" fontId="15" fillId="6" borderId="15" xfId="23" applyFont="1" applyFill="1" applyBorder="1" applyAlignment="1" applyProtection="1">
      <alignment horizontal="left"/>
      <protection locked="0"/>
    </xf>
    <xf numFmtId="0" fontId="15" fillId="6" borderId="16" xfId="23" applyFont="1" applyFill="1" applyBorder="1" applyAlignment="1" applyProtection="1">
      <alignment horizontal="left"/>
      <protection locked="0"/>
    </xf>
    <xf numFmtId="0" fontId="15" fillId="6" borderId="17" xfId="23" applyFont="1" applyFill="1" applyBorder="1" applyAlignment="1" applyProtection="1">
      <alignment horizontal="left"/>
      <protection locked="0"/>
    </xf>
    <xf numFmtId="0" fontId="15" fillId="6" borderId="1" xfId="23" applyFont="1" applyFill="1" applyBorder="1" applyAlignment="1" applyProtection="1">
      <alignment horizontal="left"/>
      <protection locked="0"/>
    </xf>
    <xf numFmtId="0" fontId="15" fillId="6" borderId="0" xfId="23" applyFont="1" applyFill="1" applyAlignment="1" applyProtection="1">
      <alignment horizontal="left"/>
      <protection locked="0"/>
    </xf>
    <xf numFmtId="0" fontId="15" fillId="6" borderId="2" xfId="23" applyFont="1" applyFill="1" applyBorder="1" applyAlignment="1" applyProtection="1">
      <alignment horizontal="left"/>
      <protection locked="0"/>
    </xf>
    <xf numFmtId="0" fontId="15" fillId="6" borderId="3" xfId="23" applyFont="1" applyFill="1" applyBorder="1" applyAlignment="1" applyProtection="1">
      <alignment horizontal="left"/>
      <protection locked="0"/>
    </xf>
    <xf numFmtId="0" fontId="15" fillId="6" borderId="5" xfId="23" applyFont="1" applyFill="1" applyBorder="1" applyAlignment="1" applyProtection="1">
      <alignment horizontal="left"/>
      <protection locked="0"/>
    </xf>
    <xf numFmtId="0" fontId="15" fillId="6" borderId="4" xfId="23" applyFont="1" applyFill="1" applyBorder="1" applyAlignment="1" applyProtection="1">
      <alignment horizontal="left"/>
      <protection locked="0"/>
    </xf>
    <xf numFmtId="44" fontId="18" fillId="2" borderId="5" xfId="25" applyFont="1" applyFill="1" applyBorder="1" applyAlignment="1" applyProtection="1">
      <alignment horizontal="right"/>
    </xf>
    <xf numFmtId="14" fontId="15" fillId="6" borderId="14" xfId="23" applyNumberFormat="1" applyFont="1" applyFill="1" applyBorder="1" applyAlignment="1" applyProtection="1">
      <alignment horizontal="center"/>
      <protection locked="0"/>
    </xf>
    <xf numFmtId="0" fontId="28" fillId="5" borderId="0" xfId="27" applyFont="1" applyFill="1" applyAlignment="1">
      <alignment horizontal="center" vertical="center"/>
    </xf>
    <xf numFmtId="0" fontId="23" fillId="5" borderId="0" xfId="27" applyFont="1" applyFill="1" applyAlignment="1">
      <alignment horizontal="center" vertical="center"/>
    </xf>
  </cellXfs>
  <cellStyles count="29">
    <cellStyle name="Čárka" xfId="26" builtinId="3"/>
    <cellStyle name="Excel Built-in Normal" xfId="27" xr:uid="{31664202-525F-654B-A1FD-5E5E91905F1A}"/>
    <cellStyle name="Hypertextový odkaz" xfId="1" builtinId="8" hidden="1"/>
    <cellStyle name="Hypertextový odkaz" xfId="3" builtinId="8" hidden="1"/>
    <cellStyle name="Měna 11 3" xfId="17" xr:uid="{B975DDFC-77B2-9048-9D3C-EECF8AABA80B}"/>
    <cellStyle name="Měna 12 2" xfId="16" xr:uid="{92B1E438-CCD2-2441-8B7A-BBC85F88DCE6}"/>
    <cellStyle name="Měna 2" xfId="25" xr:uid="{C2DF7355-0F98-8444-AAF9-66FF67298937}"/>
    <cellStyle name="Měna 2 2" xfId="15" xr:uid="{34F098F0-0C35-F846-A7E3-8E3519BC32DD}"/>
    <cellStyle name="měny 2" xfId="9" xr:uid="{BDF6A895-408D-0748-8FFA-409DBDAE3FB1}"/>
    <cellStyle name="Normální" xfId="0" builtinId="0"/>
    <cellStyle name="Normální 10 2" xfId="14" xr:uid="{E8BDED6E-7F9E-724B-8323-23A8999F68CD}"/>
    <cellStyle name="Normální 10 2 3" xfId="21" xr:uid="{A7360F23-CD33-5541-9F92-DBF4E4BEE8EC}"/>
    <cellStyle name="normální 14" xfId="8" xr:uid="{C58AEBD1-4B1E-0D4C-BC6C-4E5721EA4902}"/>
    <cellStyle name="normální 15 3" xfId="13" xr:uid="{A7060A12-6BFD-B94E-B4AC-8D635C38701E}"/>
    <cellStyle name="Normální 17" xfId="6" xr:uid="{27BF0547-DA76-E248-B4D2-4665A77A4CC9}"/>
    <cellStyle name="Normální 2" xfId="22" xr:uid="{D7CC5382-ABB8-0C40-BF7F-732929AC2587}"/>
    <cellStyle name="Normální 2 2" xfId="5" xr:uid="{C90BDA3F-303F-4FFE-B906-6DE4CB3691C4}"/>
    <cellStyle name="Normální 2 2 10" xfId="20" xr:uid="{1B6247D7-18C7-5443-9698-087A84DE5756}"/>
    <cellStyle name="normální 2 3" xfId="28" xr:uid="{27D21788-07BB-1D4F-BD87-E67E8FDE8325}"/>
    <cellStyle name="Normální 2 42" xfId="19" xr:uid="{566D4852-0619-D54C-87C3-7002C66E357B}"/>
    <cellStyle name="Normální 3" xfId="23" xr:uid="{9A066E78-3207-4546-A4A5-378B162B9ED9}"/>
    <cellStyle name="Normální 3 2" xfId="7" xr:uid="{6C41E1E3-0BF6-584E-ABCA-B6C75E9CC0BC}"/>
    <cellStyle name="Normální 4" xfId="24" xr:uid="{706CA411-06A6-0A44-8B11-336177FE1936}"/>
    <cellStyle name="Normální 51" xfId="10" xr:uid="{6DFFE554-B1E8-DE44-804D-2004EFFB9BF2}"/>
    <cellStyle name="Normální 52" xfId="12" xr:uid="{DAAD8395-F203-C549-8EBF-17EA8968E8CE}"/>
    <cellStyle name="Normální 63" xfId="18" xr:uid="{3E7FFB44-64C4-9F48-B43D-0874681D1E11}"/>
    <cellStyle name="Normální 7" xfId="11" xr:uid="{9F1E0750-1640-0C4A-93E8-2C23F21E60DD}"/>
    <cellStyle name="Použitý hypertextový odkaz" xfId="2" builtinId="9" hidden="1"/>
    <cellStyle name="Použitý hypertextový odkaz" xfId="4" builtinId="9" hidde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A7FA68-4841-A74D-B109-E37D2EF0E6E8}">
  <sheetPr>
    <tabColor theme="0" tint="-0.14999847407452621"/>
    <pageSetUpPr fitToPage="1"/>
  </sheetPr>
  <dimension ref="A1:J26"/>
  <sheetViews>
    <sheetView tabSelected="1" zoomScale="125" workbookViewId="0">
      <selection activeCell="B1" sqref="B1"/>
    </sheetView>
  </sheetViews>
  <sheetFormatPr baseColWidth="10" defaultRowHeight="19"/>
  <cols>
    <col min="1" max="1" width="10.83203125" style="13"/>
    <col min="2" max="2" width="38.1640625" style="13" customWidth="1"/>
    <col min="3" max="16384" width="10.83203125" style="13"/>
  </cols>
  <sheetData>
    <row r="1" spans="1:10" s="2" customFormat="1" ht="35" customHeight="1">
      <c r="A1" s="1"/>
      <c r="C1" s="1"/>
      <c r="D1" s="3" t="s">
        <v>50</v>
      </c>
    </row>
    <row r="2" spans="1:10" s="5" customFormat="1" ht="16">
      <c r="A2" s="4"/>
      <c r="C2" s="4"/>
      <c r="D2" s="4"/>
    </row>
    <row r="3" spans="1:10" s="5" customFormat="1" ht="16">
      <c r="A3" s="4"/>
      <c r="B3" s="9" t="s">
        <v>3</v>
      </c>
      <c r="C3" s="5" t="s">
        <v>0</v>
      </c>
      <c r="D3" s="4"/>
    </row>
    <row r="4" spans="1:10" s="5" customFormat="1" ht="16" customHeight="1">
      <c r="A4" s="4"/>
      <c r="B4" s="9" t="s">
        <v>4</v>
      </c>
      <c r="C4" s="61" t="s">
        <v>51</v>
      </c>
      <c r="D4" s="61"/>
      <c r="E4" s="61"/>
      <c r="F4" s="61"/>
      <c r="G4" s="61"/>
      <c r="H4" s="61"/>
      <c r="I4" s="61"/>
      <c r="J4" s="61"/>
    </row>
    <row r="5" spans="1:10" s="5" customFormat="1" ht="16">
      <c r="A5" s="4"/>
      <c r="B5" s="9"/>
      <c r="C5" s="61"/>
      <c r="D5" s="61"/>
      <c r="E5" s="61"/>
      <c r="F5" s="61"/>
      <c r="G5" s="61"/>
      <c r="H5" s="61"/>
      <c r="I5" s="61"/>
      <c r="J5" s="61"/>
    </row>
    <row r="6" spans="1:10" s="5" customFormat="1" ht="16">
      <c r="A6" s="4"/>
      <c r="B6" s="9" t="s">
        <v>5</v>
      </c>
      <c r="C6" s="4"/>
      <c r="D6" s="4"/>
    </row>
    <row r="7" spans="1:10" s="5" customFormat="1" ht="23" customHeight="1">
      <c r="A7" s="4"/>
      <c r="B7" s="6" t="s">
        <v>6</v>
      </c>
      <c r="C7" s="62"/>
      <c r="D7" s="63"/>
      <c r="E7" s="63"/>
      <c r="F7" s="63"/>
      <c r="G7" s="63"/>
      <c r="H7" s="63"/>
      <c r="I7" s="63"/>
      <c r="J7" s="64"/>
    </row>
    <row r="8" spans="1:10" s="5" customFormat="1" ht="23" customHeight="1">
      <c r="A8" s="4"/>
      <c r="B8" s="6" t="s">
        <v>7</v>
      </c>
      <c r="C8" s="65"/>
      <c r="D8" s="66"/>
      <c r="E8" s="66"/>
      <c r="F8" s="66"/>
      <c r="G8" s="66"/>
      <c r="H8" s="66"/>
      <c r="I8" s="66"/>
      <c r="J8" s="67"/>
    </row>
    <row r="9" spans="1:10" s="5" customFormat="1" ht="23" customHeight="1">
      <c r="A9" s="4"/>
      <c r="B9" s="6" t="s">
        <v>8</v>
      </c>
      <c r="C9" s="68"/>
      <c r="D9" s="69"/>
      <c r="E9" s="69"/>
      <c r="F9" s="69"/>
      <c r="G9" s="69"/>
      <c r="H9" s="69"/>
      <c r="I9" s="69"/>
      <c r="J9" s="70"/>
    </row>
    <row r="10" spans="1:10" s="5" customFormat="1" ht="17" thickBot="1">
      <c r="A10" s="4"/>
      <c r="B10" s="7"/>
      <c r="C10" s="8"/>
      <c r="D10" s="8"/>
      <c r="E10" s="7"/>
      <c r="F10" s="7"/>
      <c r="G10" s="7"/>
      <c r="H10" s="7"/>
      <c r="I10" s="7"/>
      <c r="J10" s="7"/>
    </row>
    <row r="11" spans="1:10" s="21" customFormat="1" ht="27" customHeight="1" thickTop="1">
      <c r="A11" s="19"/>
      <c r="B11" s="20" t="s">
        <v>47</v>
      </c>
      <c r="C11" s="20"/>
      <c r="D11" s="20"/>
      <c r="E11" s="20"/>
      <c r="F11" s="20"/>
      <c r="G11" s="20"/>
      <c r="H11" s="20"/>
      <c r="I11" s="20"/>
      <c r="J11" s="20"/>
    </row>
    <row r="12" spans="1:10" s="21" customFormat="1" ht="72" customHeight="1">
      <c r="A12" s="19"/>
      <c r="B12" s="71" t="s">
        <v>48</v>
      </c>
      <c r="C12" s="71"/>
      <c r="D12" s="71"/>
      <c r="E12" s="71"/>
      <c r="F12" s="71"/>
      <c r="G12" s="71"/>
      <c r="H12" s="71"/>
      <c r="I12" s="71"/>
      <c r="J12" s="71"/>
    </row>
    <row r="13" spans="1:10" s="22" customFormat="1" ht="55" customHeight="1" thickBot="1">
      <c r="B13" s="72" t="s">
        <v>49</v>
      </c>
      <c r="C13" s="72"/>
      <c r="D13" s="72"/>
      <c r="E13" s="72"/>
      <c r="F13" s="72"/>
      <c r="G13" s="72"/>
      <c r="H13" s="72"/>
      <c r="I13" s="72"/>
      <c r="J13" s="72"/>
    </row>
    <row r="14" spans="1:10" s="10" customFormat="1" ht="43" customHeight="1" thickTop="1">
      <c r="B14" s="58" t="s">
        <v>1</v>
      </c>
      <c r="C14" s="58"/>
      <c r="D14" s="58"/>
      <c r="E14" s="58"/>
      <c r="F14" s="58"/>
      <c r="G14" s="58"/>
      <c r="H14" s="59">
        <f>'Učebna dílen 124'!G2</f>
        <v>0</v>
      </c>
      <c r="I14" s="59"/>
      <c r="J14" s="59"/>
    </row>
    <row r="15" spans="1:10" s="10" customFormat="1" ht="43" customHeight="1">
      <c r="B15" s="60" t="s">
        <v>2</v>
      </c>
      <c r="C15" s="60"/>
      <c r="D15" s="60"/>
      <c r="E15" s="60"/>
      <c r="F15" s="60"/>
      <c r="G15" s="60"/>
      <c r="H15" s="59">
        <f>'Přípravna keramiky 18'!G2</f>
        <v>0</v>
      </c>
      <c r="I15" s="59"/>
      <c r="J15" s="59"/>
    </row>
    <row r="16" spans="1:10" s="10" customFormat="1" ht="43" customHeight="1">
      <c r="B16" s="11" t="s">
        <v>9</v>
      </c>
      <c r="C16" s="11"/>
      <c r="D16" s="11"/>
      <c r="E16" s="11"/>
      <c r="F16" s="11"/>
      <c r="G16" s="11"/>
      <c r="H16" s="82">
        <f>SUM(H14:J15)</f>
        <v>0</v>
      </c>
      <c r="I16" s="82"/>
      <c r="J16" s="82"/>
    </row>
    <row r="17" spans="2:10" s="10" customFormat="1" ht="43" customHeight="1">
      <c r="B17" s="12" t="s">
        <v>10</v>
      </c>
      <c r="C17" s="12"/>
      <c r="D17" s="12"/>
      <c r="E17" s="12"/>
      <c r="F17" s="12"/>
      <c r="G17" s="12"/>
      <c r="H17" s="59">
        <f>H16*0.21</f>
        <v>0</v>
      </c>
      <c r="I17" s="59"/>
      <c r="J17" s="59"/>
    </row>
    <row r="18" spans="2:10" s="10" customFormat="1" ht="43" customHeight="1">
      <c r="B18" s="12" t="s">
        <v>11</v>
      </c>
      <c r="C18" s="12"/>
      <c r="D18" s="12"/>
      <c r="E18" s="12"/>
      <c r="F18" s="12"/>
      <c r="G18" s="12"/>
      <c r="H18" s="59">
        <f>SUM(H16:J17)</f>
        <v>0</v>
      </c>
      <c r="I18" s="59"/>
      <c r="J18" s="59"/>
    </row>
    <row r="19" spans="2:10" s="10" customFormat="1" ht="16"/>
    <row r="20" spans="2:10" s="10" customFormat="1" ht="16"/>
    <row r="21" spans="2:10" s="10" customFormat="1" ht="16">
      <c r="B21" s="10" t="s">
        <v>12</v>
      </c>
      <c r="G21" s="83"/>
      <c r="H21" s="83"/>
      <c r="I21" s="83"/>
      <c r="J21" s="83"/>
    </row>
    <row r="22" spans="2:10" s="10" customFormat="1" ht="16">
      <c r="B22" s="10" t="s">
        <v>13</v>
      </c>
      <c r="G22" s="27"/>
      <c r="H22" s="27"/>
      <c r="I22" s="27"/>
      <c r="J22" s="27"/>
    </row>
    <row r="23" spans="2:10" s="10" customFormat="1" ht="17" thickBot="1">
      <c r="B23" s="10" t="s">
        <v>14</v>
      </c>
      <c r="G23" s="73"/>
      <c r="H23" s="74"/>
      <c r="I23" s="74"/>
      <c r="J23" s="75"/>
    </row>
    <row r="24" spans="2:10" s="10" customFormat="1" ht="16">
      <c r="G24" s="76"/>
      <c r="H24" s="77"/>
      <c r="I24" s="77"/>
      <c r="J24" s="78"/>
    </row>
    <row r="25" spans="2:10" s="10" customFormat="1" ht="17" thickTop="1">
      <c r="G25" s="76"/>
      <c r="H25" s="77"/>
      <c r="I25" s="77"/>
      <c r="J25" s="78"/>
    </row>
    <row r="26" spans="2:10" s="10" customFormat="1" ht="17" thickTop="1">
      <c r="G26" s="79"/>
      <c r="H26" s="80"/>
      <c r="I26" s="80"/>
      <c r="J26" s="81"/>
    </row>
  </sheetData>
  <sheetProtection algorithmName="SHA-512" hashValue="VvClet6BuXlf0lk8DVZB7zwMx8boqqnj5uGVEVgVKTbPh+TPl/gVb33jrR7pWMGH12t9kY8hx6gVgPtyfrNKQQ==" saltValue="hP0DN0+jaigQ2hznzwfXCA==" spinCount="100000" sheet="1" objects="1" scenarios="1"/>
  <mergeCells count="15">
    <mergeCell ref="G23:J26"/>
    <mergeCell ref="H16:J16"/>
    <mergeCell ref="H17:J17"/>
    <mergeCell ref="H18:J18"/>
    <mergeCell ref="G21:J21"/>
    <mergeCell ref="B14:G14"/>
    <mergeCell ref="H14:J14"/>
    <mergeCell ref="B15:G15"/>
    <mergeCell ref="H15:J15"/>
    <mergeCell ref="C4:J5"/>
    <mergeCell ref="C7:J7"/>
    <mergeCell ref="C8:J8"/>
    <mergeCell ref="C9:J9"/>
    <mergeCell ref="B12:J12"/>
    <mergeCell ref="B13:J13"/>
  </mergeCells>
  <pageMargins left="0.7" right="0.7" top="0.78740157499999996" bottom="0.78740157499999996" header="0.3" footer="0.3"/>
  <pageSetup paperSize="9" scale="65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4CCA44-8FD0-9B4E-A9BA-9972C6AC1AB1}">
  <sheetPr>
    <tabColor rgb="FF00B050"/>
  </sheetPr>
  <dimension ref="A1:G33"/>
  <sheetViews>
    <sheetView zoomScale="99" zoomScaleNormal="100" workbookViewId="0">
      <selection activeCell="G2" sqref="G2"/>
    </sheetView>
  </sheetViews>
  <sheetFormatPr baseColWidth="10" defaultColWidth="9.1640625" defaultRowHeight="16"/>
  <cols>
    <col min="1" max="1" width="9.1640625" style="32"/>
    <col min="2" max="2" width="22.83203125" style="32" bestFit="1" customWidth="1"/>
    <col min="3" max="3" width="79.5" style="32" bestFit="1" customWidth="1"/>
    <col min="4" max="4" width="9.1640625" style="32"/>
    <col min="5" max="5" width="11" style="32" bestFit="1" customWidth="1"/>
    <col min="6" max="6" width="14.6640625" style="53" bestFit="1" customWidth="1"/>
    <col min="7" max="7" width="16.33203125" style="53" bestFit="1" customWidth="1"/>
    <col min="8" max="8" width="9.1640625" style="32"/>
    <col min="9" max="9" width="24.1640625" style="32" customWidth="1"/>
    <col min="10" max="16384" width="9.1640625" style="32"/>
  </cols>
  <sheetData>
    <row r="1" spans="1:7">
      <c r="A1" s="84" t="s">
        <v>1</v>
      </c>
      <c r="B1" s="84"/>
      <c r="C1" s="84"/>
      <c r="D1" s="84"/>
      <c r="E1" s="84"/>
      <c r="F1" s="84"/>
      <c r="G1" s="84"/>
    </row>
    <row r="2" spans="1:7" ht="28" customHeight="1">
      <c r="A2" s="33"/>
      <c r="B2" s="33"/>
      <c r="C2" s="33"/>
      <c r="D2" s="33"/>
      <c r="E2" s="33"/>
      <c r="F2" s="34" t="s">
        <v>52</v>
      </c>
      <c r="G2" s="35">
        <f>SUM(G4:G24)</f>
        <v>0</v>
      </c>
    </row>
    <row r="3" spans="1:7" s="38" customFormat="1" ht="34">
      <c r="A3" s="36" t="s">
        <v>44</v>
      </c>
      <c r="B3" s="36" t="s">
        <v>43</v>
      </c>
      <c r="C3" s="36" t="s">
        <v>42</v>
      </c>
      <c r="D3" s="36" t="s">
        <v>41</v>
      </c>
      <c r="E3" s="36" t="s">
        <v>15</v>
      </c>
      <c r="F3" s="37"/>
      <c r="G3" s="37" t="s">
        <v>39</v>
      </c>
    </row>
    <row r="4" spans="1:7" ht="153">
      <c r="A4" s="39">
        <v>1</v>
      </c>
      <c r="B4" s="40" t="s">
        <v>38</v>
      </c>
      <c r="C4" s="41" t="s">
        <v>72</v>
      </c>
      <c r="D4" s="42" t="s">
        <v>73</v>
      </c>
      <c r="E4" s="42">
        <v>3</v>
      </c>
      <c r="F4" s="56"/>
      <c r="G4" s="43">
        <f t="shared" ref="G4:G24" si="0">F4*E4</f>
        <v>0</v>
      </c>
    </row>
    <row r="5" spans="1:7" ht="102">
      <c r="A5" s="39">
        <v>2</v>
      </c>
      <c r="B5" s="44" t="s">
        <v>37</v>
      </c>
      <c r="C5" s="45" t="s">
        <v>53</v>
      </c>
      <c r="D5" s="46" t="s">
        <v>15</v>
      </c>
      <c r="E5" s="46">
        <v>14</v>
      </c>
      <c r="F5" s="56"/>
      <c r="G5" s="43">
        <f t="shared" si="0"/>
        <v>0</v>
      </c>
    </row>
    <row r="6" spans="1:7" ht="68">
      <c r="A6" s="39">
        <v>3</v>
      </c>
      <c r="B6" s="44" t="s">
        <v>36</v>
      </c>
      <c r="C6" s="47" t="s">
        <v>35</v>
      </c>
      <c r="D6" s="48" t="s">
        <v>15</v>
      </c>
      <c r="E6" s="42">
        <v>15</v>
      </c>
      <c r="F6" s="56"/>
      <c r="G6" s="43">
        <f t="shared" si="0"/>
        <v>0</v>
      </c>
    </row>
    <row r="7" spans="1:7" ht="85">
      <c r="A7" s="39">
        <v>4</v>
      </c>
      <c r="B7" s="44" t="s">
        <v>67</v>
      </c>
      <c r="C7" s="49" t="s">
        <v>34</v>
      </c>
      <c r="D7" s="48" t="s">
        <v>15</v>
      </c>
      <c r="E7" s="42">
        <v>14</v>
      </c>
      <c r="F7" s="56"/>
      <c r="G7" s="43">
        <f t="shared" si="0"/>
        <v>0</v>
      </c>
    </row>
    <row r="8" spans="1:7" ht="85">
      <c r="A8" s="39">
        <v>5</v>
      </c>
      <c r="B8" s="44" t="s">
        <v>68</v>
      </c>
      <c r="C8" s="49" t="s">
        <v>33</v>
      </c>
      <c r="D8" s="48" t="s">
        <v>15</v>
      </c>
      <c r="E8" s="42">
        <v>14</v>
      </c>
      <c r="F8" s="56"/>
      <c r="G8" s="43">
        <f t="shared" si="0"/>
        <v>0</v>
      </c>
    </row>
    <row r="9" spans="1:7" ht="68">
      <c r="A9" s="39">
        <v>6</v>
      </c>
      <c r="B9" s="44" t="s">
        <v>32</v>
      </c>
      <c r="C9" s="49" t="s">
        <v>31</v>
      </c>
      <c r="D9" s="42" t="s">
        <v>73</v>
      </c>
      <c r="E9" s="42">
        <v>14</v>
      </c>
      <c r="F9" s="56"/>
      <c r="G9" s="43">
        <f t="shared" si="0"/>
        <v>0</v>
      </c>
    </row>
    <row r="10" spans="1:7" ht="68">
      <c r="A10" s="39">
        <v>7</v>
      </c>
      <c r="B10" s="44" t="s">
        <v>30</v>
      </c>
      <c r="C10" s="49" t="s">
        <v>54</v>
      </c>
      <c r="D10" s="42" t="s">
        <v>73</v>
      </c>
      <c r="E10" s="42">
        <v>14</v>
      </c>
      <c r="F10" s="56"/>
      <c r="G10" s="43">
        <f t="shared" si="0"/>
        <v>0</v>
      </c>
    </row>
    <row r="11" spans="1:7" ht="51">
      <c r="A11" s="39">
        <v>8</v>
      </c>
      <c r="B11" s="44" t="s">
        <v>20</v>
      </c>
      <c r="C11" s="29" t="s">
        <v>55</v>
      </c>
      <c r="D11" s="42" t="s">
        <v>73</v>
      </c>
      <c r="E11" s="42">
        <v>14</v>
      </c>
      <c r="F11" s="56"/>
      <c r="G11" s="43">
        <f t="shared" si="0"/>
        <v>0</v>
      </c>
    </row>
    <row r="12" spans="1:7" ht="85">
      <c r="A12" s="39">
        <v>9</v>
      </c>
      <c r="B12" s="44" t="s">
        <v>29</v>
      </c>
      <c r="C12" s="54" t="s">
        <v>56</v>
      </c>
      <c r="D12" s="42" t="s">
        <v>73</v>
      </c>
      <c r="E12" s="42">
        <v>15</v>
      </c>
      <c r="F12" s="56"/>
      <c r="G12" s="43">
        <f t="shared" si="0"/>
        <v>0</v>
      </c>
    </row>
    <row r="13" spans="1:7" ht="51">
      <c r="A13" s="39">
        <v>10</v>
      </c>
      <c r="B13" s="44" t="s">
        <v>28</v>
      </c>
      <c r="C13" s="49" t="s">
        <v>57</v>
      </c>
      <c r="D13" s="42" t="s">
        <v>73</v>
      </c>
      <c r="E13" s="42">
        <v>14</v>
      </c>
      <c r="F13" s="56"/>
      <c r="G13" s="43">
        <f t="shared" si="0"/>
        <v>0</v>
      </c>
    </row>
    <row r="14" spans="1:7" ht="34">
      <c r="A14" s="39">
        <v>11</v>
      </c>
      <c r="B14" s="44" t="s">
        <v>27</v>
      </c>
      <c r="C14" s="49" t="s">
        <v>58</v>
      </c>
      <c r="D14" s="42" t="s">
        <v>73</v>
      </c>
      <c r="E14" s="42">
        <v>28</v>
      </c>
      <c r="F14" s="56"/>
      <c r="G14" s="43">
        <f t="shared" si="0"/>
        <v>0</v>
      </c>
    </row>
    <row r="15" spans="1:7" ht="51">
      <c r="A15" s="39">
        <v>12</v>
      </c>
      <c r="B15" s="44" t="s">
        <v>26</v>
      </c>
      <c r="C15" s="49" t="s">
        <v>25</v>
      </c>
      <c r="D15" s="42" t="s">
        <v>15</v>
      </c>
      <c r="E15" s="50">
        <v>14</v>
      </c>
      <c r="F15" s="56"/>
      <c r="G15" s="43">
        <f t="shared" si="0"/>
        <v>0</v>
      </c>
    </row>
    <row r="16" spans="1:7" ht="102">
      <c r="A16" s="39">
        <v>13</v>
      </c>
      <c r="B16" s="44" t="s">
        <v>24</v>
      </c>
      <c r="C16" s="49" t="s">
        <v>59</v>
      </c>
      <c r="D16" s="42" t="s">
        <v>15</v>
      </c>
      <c r="E16" s="50">
        <v>5</v>
      </c>
      <c r="F16" s="56"/>
      <c r="G16" s="43">
        <f t="shared" si="0"/>
        <v>0</v>
      </c>
    </row>
    <row r="17" spans="1:7" ht="102">
      <c r="A17" s="39">
        <v>14</v>
      </c>
      <c r="B17" s="44" t="s">
        <v>71</v>
      </c>
      <c r="C17" s="45" t="s">
        <v>60</v>
      </c>
      <c r="D17" s="42" t="s">
        <v>73</v>
      </c>
      <c r="E17" s="50">
        <v>4</v>
      </c>
      <c r="F17" s="56"/>
      <c r="G17" s="43">
        <f t="shared" si="0"/>
        <v>0</v>
      </c>
    </row>
    <row r="18" spans="1:7" ht="68">
      <c r="A18" s="39">
        <v>15</v>
      </c>
      <c r="B18" s="44" t="s">
        <v>23</v>
      </c>
      <c r="C18" s="49" t="s">
        <v>22</v>
      </c>
      <c r="D18" s="42" t="s">
        <v>73</v>
      </c>
      <c r="E18" s="50">
        <v>14</v>
      </c>
      <c r="F18" s="56"/>
      <c r="G18" s="43">
        <f t="shared" si="0"/>
        <v>0</v>
      </c>
    </row>
    <row r="19" spans="1:7" ht="51">
      <c r="A19" s="39">
        <v>16</v>
      </c>
      <c r="B19" s="44" t="s">
        <v>21</v>
      </c>
      <c r="C19" s="30" t="s">
        <v>61</v>
      </c>
      <c r="D19" s="42" t="s">
        <v>73</v>
      </c>
      <c r="E19" s="50">
        <v>14</v>
      </c>
      <c r="F19" s="56"/>
      <c r="G19" s="43">
        <f t="shared" si="0"/>
        <v>0</v>
      </c>
    </row>
    <row r="20" spans="1:7" ht="85">
      <c r="A20" s="39">
        <v>18</v>
      </c>
      <c r="B20" s="41" t="s">
        <v>74</v>
      </c>
      <c r="C20" s="51" t="s">
        <v>62</v>
      </c>
      <c r="D20" s="42" t="s">
        <v>15</v>
      </c>
      <c r="E20" s="50">
        <v>1</v>
      </c>
      <c r="F20" s="56"/>
      <c r="G20" s="43">
        <f t="shared" si="0"/>
        <v>0</v>
      </c>
    </row>
    <row r="21" spans="1:7" ht="119">
      <c r="A21" s="39">
        <v>19</v>
      </c>
      <c r="B21" s="44" t="s">
        <v>19</v>
      </c>
      <c r="C21" s="51" t="s">
        <v>63</v>
      </c>
      <c r="D21" s="42" t="s">
        <v>15</v>
      </c>
      <c r="E21" s="50">
        <v>1</v>
      </c>
      <c r="F21" s="56"/>
      <c r="G21" s="43">
        <f t="shared" si="0"/>
        <v>0</v>
      </c>
    </row>
    <row r="22" spans="1:7" ht="204">
      <c r="A22" s="39">
        <v>20</v>
      </c>
      <c r="B22" s="44" t="s">
        <v>18</v>
      </c>
      <c r="C22" s="55" t="s">
        <v>64</v>
      </c>
      <c r="D22" s="42" t="s">
        <v>15</v>
      </c>
      <c r="E22" s="50">
        <v>1</v>
      </c>
      <c r="F22" s="56"/>
      <c r="G22" s="43">
        <f t="shared" si="0"/>
        <v>0</v>
      </c>
    </row>
    <row r="23" spans="1:7" ht="119">
      <c r="A23" s="39">
        <v>21</v>
      </c>
      <c r="B23" s="44" t="s">
        <v>17</v>
      </c>
      <c r="C23" s="29" t="s">
        <v>65</v>
      </c>
      <c r="D23" s="42" t="s">
        <v>15</v>
      </c>
      <c r="E23" s="50">
        <v>2</v>
      </c>
      <c r="F23" s="56"/>
      <c r="G23" s="43">
        <f t="shared" si="0"/>
        <v>0</v>
      </c>
    </row>
    <row r="24" spans="1:7" ht="85">
      <c r="A24" s="39">
        <v>22</v>
      </c>
      <c r="B24" s="44" t="s">
        <v>16</v>
      </c>
      <c r="C24" s="29" t="s">
        <v>66</v>
      </c>
      <c r="D24" s="42" t="s">
        <v>15</v>
      </c>
      <c r="E24" s="50">
        <v>1</v>
      </c>
      <c r="F24" s="56"/>
      <c r="G24" s="43">
        <f t="shared" si="0"/>
        <v>0</v>
      </c>
    </row>
    <row r="25" spans="1:7">
      <c r="B25" s="52"/>
    </row>
    <row r="26" spans="1:7">
      <c r="B26" s="52"/>
    </row>
    <row r="27" spans="1:7">
      <c r="B27" s="52"/>
    </row>
    <row r="28" spans="1:7">
      <c r="B28" s="52"/>
    </row>
    <row r="29" spans="1:7">
      <c r="B29" s="52"/>
    </row>
    <row r="30" spans="1:7">
      <c r="B30" s="52"/>
    </row>
    <row r="32" spans="1:7">
      <c r="B32" s="52"/>
    </row>
    <row r="33" spans="2:2">
      <c r="B33" s="52"/>
    </row>
  </sheetData>
  <sheetProtection algorithmName="SHA-512" hashValue="tSZylJGS2tMsk65isME6hWAUpTQXlxrbqmqJle9A9O9HAlk8E/G18FTn5/GUxy6er9fXr+jidW0SI71l9GfE+g==" saltValue="xh29f/RpXocdMoFxZ8F2QQ==" spinCount="100000" sheet="1" objects="1" scenarios="1"/>
  <mergeCells count="1">
    <mergeCell ref="A1:G1"/>
  </mergeCells>
  <pageMargins left="0.7" right="0.7" top="0.78740157499999996" bottom="0.78740157499999996" header="0.3" footer="0.3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99B4F5-F162-BD46-A01C-C80AA1BEA4AD}">
  <sheetPr>
    <tabColor rgb="FF00B050"/>
  </sheetPr>
  <dimension ref="A1:G5"/>
  <sheetViews>
    <sheetView workbookViewId="0">
      <selection activeCell="G2" sqref="G2"/>
    </sheetView>
  </sheetViews>
  <sheetFormatPr baseColWidth="10" defaultColWidth="9.1640625" defaultRowHeight="13"/>
  <cols>
    <col min="1" max="1" width="5.6640625" style="14" bestFit="1" customWidth="1"/>
    <col min="2" max="2" width="17.83203125" style="14" customWidth="1"/>
    <col min="3" max="3" width="59.1640625" style="14" bestFit="1" customWidth="1"/>
    <col min="4" max="4" width="9.1640625" style="14"/>
    <col min="5" max="5" width="11" style="14" bestFit="1" customWidth="1"/>
    <col min="6" max="6" width="14.6640625" style="26" bestFit="1" customWidth="1"/>
    <col min="7" max="7" width="16.33203125" style="26" bestFit="1" customWidth="1"/>
    <col min="8" max="16384" width="9.1640625" style="14"/>
  </cols>
  <sheetData>
    <row r="1" spans="1:7">
      <c r="A1" s="85" t="s">
        <v>2</v>
      </c>
      <c r="B1" s="85"/>
      <c r="C1" s="85"/>
      <c r="D1" s="85"/>
      <c r="E1" s="85"/>
      <c r="F1" s="85"/>
      <c r="G1" s="85"/>
    </row>
    <row r="2" spans="1:7" ht="27" customHeight="1">
      <c r="A2" s="24"/>
      <c r="B2" s="24"/>
      <c r="C2" s="24"/>
      <c r="D2" s="24"/>
      <c r="E2" s="24"/>
      <c r="F2" s="24" t="s">
        <v>52</v>
      </c>
      <c r="G2" s="28">
        <f>SUM(G4:G5)</f>
        <v>0</v>
      </c>
    </row>
    <row r="3" spans="1:7" ht="14">
      <c r="A3" s="16" t="s">
        <v>44</v>
      </c>
      <c r="B3" s="16" t="s">
        <v>43</v>
      </c>
      <c r="C3" s="16" t="s">
        <v>42</v>
      </c>
      <c r="D3" s="16" t="s">
        <v>41</v>
      </c>
      <c r="E3" s="16" t="s">
        <v>15</v>
      </c>
      <c r="F3" s="23" t="s">
        <v>40</v>
      </c>
      <c r="G3" s="23" t="s">
        <v>39</v>
      </c>
    </row>
    <row r="4" spans="1:7" ht="56">
      <c r="A4" s="15">
        <v>1</v>
      </c>
      <c r="B4" s="18" t="s">
        <v>46</v>
      </c>
      <c r="C4" s="31" t="s">
        <v>69</v>
      </c>
      <c r="D4" s="17" t="s">
        <v>15</v>
      </c>
      <c r="E4" s="17">
        <v>1</v>
      </c>
      <c r="F4" s="57"/>
      <c r="G4" s="25">
        <f>F4*E4</f>
        <v>0</v>
      </c>
    </row>
    <row r="5" spans="1:7" ht="42">
      <c r="A5" s="15">
        <v>2</v>
      </c>
      <c r="B5" s="18" t="s">
        <v>45</v>
      </c>
      <c r="C5" s="31" t="s">
        <v>70</v>
      </c>
      <c r="D5" s="17" t="s">
        <v>15</v>
      </c>
      <c r="E5" s="17">
        <v>1</v>
      </c>
      <c r="F5" s="57"/>
      <c r="G5" s="25">
        <f>F5*E5</f>
        <v>0</v>
      </c>
    </row>
  </sheetData>
  <sheetProtection algorithmName="SHA-512" hashValue="a0mLsr7FlDH/DMLZHZDX/mbAcetmta/Y9V4J2DOf8iIfn/Gb4CfJ3TbjTeBktccHdeVh7Yv6BUQz6KbrOAgz1g==" saltValue="zPakP1t8A23cwAnIuhXW8g==" spinCount="100000" sheet="1" objects="1" scenarios="1"/>
  <mergeCells count="1">
    <mergeCell ref="A1:G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0_REKAPITULACE</vt:lpstr>
      <vt:lpstr>Učebna dílen 124</vt:lpstr>
      <vt:lpstr>Přípravna keramiky 18</vt:lpstr>
      <vt:lpstr>'0_REKAPITULACE'!Oblast_tisku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Microsoft Office</dc:creator>
  <cp:lastModifiedBy>Microsoft Office User</cp:lastModifiedBy>
  <cp:lastPrinted>2018-07-03T13:56:38Z</cp:lastPrinted>
  <dcterms:created xsi:type="dcterms:W3CDTF">2018-01-17T07:12:00Z</dcterms:created>
  <dcterms:modified xsi:type="dcterms:W3CDTF">2023-07-05T09:12:21Z</dcterms:modified>
</cp:coreProperties>
</file>