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1"/>
  </bookViews>
  <sheets>
    <sheet name="Krycí list" sheetId="1" r:id="rId1"/>
    <sheet name="Rekapitulace" sheetId="2" r:id="rId2"/>
    <sheet name="Položkový rozpočet" sheetId="3" r:id="rId3"/>
  </sheets>
  <definedNames>
    <definedName name="_xlnm.Print_Area" localSheetId="2">'Položkový rozpočet'!$A$1:$I$43</definedName>
    <definedName name="_xlnm.Print_Area" localSheetId="1">'Rekapitulace'!$A$1:$J$28</definedName>
    <definedName name="_xlnm.Print_Titles" localSheetId="1">'Rekapitulace'!$1:$6</definedName>
    <definedName name="_xlnm.Print_Titles" localSheetId="2">'Položkový rozpočet'!$1:$6</definedName>
  </definedNames>
  <calcPr calcId="152511"/>
</workbook>
</file>

<file path=xl/sharedStrings.xml><?xml version="1.0" encoding="utf-8"?>
<sst xmlns="http://schemas.openxmlformats.org/spreadsheetml/2006/main" count="213" uniqueCount="166">
  <si>
    <t>Název stavby</t>
  </si>
  <si>
    <t>JKSO</t>
  </si>
  <si>
    <t>Kód stavby</t>
  </si>
  <si>
    <t>Název objektu</t>
  </si>
  <si>
    <t>EČO</t>
  </si>
  <si>
    <t>Kód objektu</t>
  </si>
  <si>
    <t>1</t>
  </si>
  <si>
    <t>Název části</t>
  </si>
  <si>
    <t xml:space="preserve"> 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</si>
  <si>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</si>
  <si>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</si>
  <si>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</si>
  <si>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</si>
  <si>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</si>
  <si>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</si>
  <si>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</si>
  <si>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</si>
  <si>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</si>
  <si>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</si>
  <si>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</si>
  <si>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</si>
  <si>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</si>
  <si>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</si>
  <si>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</si>
  <si>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</si>
  <si>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</si>
  <si>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</si>
  <si>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</si>
  <si>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</si>
  <si>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</si>
  <si>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</si>
  <si>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</si>
  <si>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</si>
  <si>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</si>
  <si>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</si>
  <si>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</si>
  <si>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</si>
  <si>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</si>
  <si>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</si>
  <si>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Montáž</t>
  </si>
  <si>
    <t>Bez pevné podl.</t>
  </si>
  <si>
    <t>PSV</t>
  </si>
  <si>
    <t>Kulturní památka</t>
  </si>
  <si>
    <t>"M"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</si>
  <si>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</si>
  <si>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</si>
  <si>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</si>
  <si>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</si>
  <si>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</si>
  <si>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</si>
  <si>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</si>
  <si>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</si>
  <si>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</si>
  <si>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</si>
  <si>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</si>
  <si>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</si>
  <si>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</si>
  <si>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</si>
  <si>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</si>
  <si>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</si>
  <si>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</si>
  <si>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</si>
  <si>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</si>
  <si>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</si>
  <si>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</si>
  <si>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</si>
  <si>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>Objednatel:</t>
  </si>
  <si>
    <t>Zhotovitel:</t>
  </si>
  <si>
    <t>Datum:</t>
  </si>
  <si>
    <t>Kód položky</t>
  </si>
  <si>
    <t>Popis</t>
  </si>
  <si>
    <t>MJ</t>
  </si>
  <si>
    <t>POLOŽKOVÝ ROZPOČET</t>
  </si>
  <si>
    <t>Počet</t>
  </si>
  <si>
    <t>Dodávka jednotky</t>
  </si>
  <si>
    <t>Dodávka celkem</t>
  </si>
  <si>
    <t>Montáž jednotky</t>
  </si>
  <si>
    <t>Montáž celkem</t>
  </si>
  <si>
    <t>Pozice</t>
  </si>
  <si>
    <t>ks</t>
  </si>
  <si>
    <t>REKAPITULACE</t>
  </si>
  <si>
    <t>P.1</t>
  </si>
  <si>
    <t>P.2</t>
  </si>
  <si>
    <t>P.3</t>
  </si>
  <si>
    <t>P.4</t>
  </si>
  <si>
    <t>Mezisoučet pomocného materiálu a prací</t>
  </si>
  <si>
    <t>bm</t>
  </si>
  <si>
    <t>Rozvod chladu vč. montáže komunikačního kabelu a závěsného materiálu - Cu potrubí opatřené</t>
  </si>
  <si>
    <t>P.5</t>
  </si>
  <si>
    <t>Poznámka:</t>
  </si>
  <si>
    <t>P.6</t>
  </si>
  <si>
    <t>P.7</t>
  </si>
  <si>
    <t>1.1</t>
  </si>
  <si>
    <t>Mezisoučet zařízení č. 1</t>
  </si>
  <si>
    <t>Mezisoučet zařízení č. 2</t>
  </si>
  <si>
    <t>2.1</t>
  </si>
  <si>
    <t>1.2</t>
  </si>
  <si>
    <t>2.2</t>
  </si>
  <si>
    <t>Název zařízení</t>
  </si>
  <si>
    <t>Mezisoučet všech zařízení</t>
  </si>
  <si>
    <t>Zhotovení provozního řádu VZT a CHL zařízení</t>
  </si>
  <si>
    <t>Dílenská dokumentace - příprava do výroby (opozicování potrubí VZT, dořešení detailů apod.)</t>
  </si>
  <si>
    <t>doplnění do dokumentace skutečného stavu reálně dodané typy a označení jednotlivých zařízení</t>
  </si>
  <si>
    <t>VRN</t>
  </si>
  <si>
    <t>Ostatní náklady - Pomocný materiál a práce</t>
  </si>
  <si>
    <t>Dokumentace skutečného provedení stavby vč. vypracování dokladové části VZT a CHL zařízení,</t>
  </si>
  <si>
    <t>Kruhové vzduchotechnické potrubí ze spirálově vinutých trub a tvarových kusů opatřených dvoubřitým těsněním z gumy,</t>
  </si>
  <si>
    <t>R240001001</t>
  </si>
  <si>
    <t>R240001002</t>
  </si>
  <si>
    <t>R240001003</t>
  </si>
  <si>
    <t>R240001004</t>
  </si>
  <si>
    <t>R240001005</t>
  </si>
  <si>
    <t>R240002001</t>
  </si>
  <si>
    <t>R240002002</t>
  </si>
  <si>
    <t>R240002003</t>
  </si>
  <si>
    <t>kg</t>
  </si>
  <si>
    <t>Nedílnou součástí tohoto rozpočtu jsou výkresy a technická zpráva VZT.</t>
  </si>
  <si>
    <t>Cenová soustava vlastní.</t>
  </si>
  <si>
    <t>D.1.4 - Vzduchotechnika</t>
  </si>
  <si>
    <t xml:space="preserve"> - ø125mm, 30% tvarovek </t>
  </si>
  <si>
    <t>kaučukovou izolací, vč. samolepící pásky, izolačních závěsných pouzder</t>
  </si>
  <si>
    <t>Montáž zařízení, dodávka chladiva, uvedení do provozu, zkouška těsnosti, zaškolení obsluhy</t>
  </si>
  <si>
    <t>Město Nový jičín, Masarykovo náměstí 1/1, Nový Jičín</t>
  </si>
  <si>
    <t>Stavební úpravy objektu č.p. 26/15 na Masarykově náměstí v Novém Jičíně</t>
  </si>
  <si>
    <t xml:space="preserve">Zařízení č. 1 - Větrání sociálního zázemí </t>
  </si>
  <si>
    <t>Ohebná Al laminátová hadice ø125mm, balení po 10m</t>
  </si>
  <si>
    <t>bal</t>
  </si>
  <si>
    <t>Regulační klapka ruční ø160mm</t>
  </si>
  <si>
    <t>Odvodní talířový ventil ø125mm, vč. montážní zděře</t>
  </si>
  <si>
    <t xml:space="preserve"> - ø160mm, 80% tvarovek </t>
  </si>
  <si>
    <t>Zařízení č. 2 - Chlazení jídelny</t>
  </si>
  <si>
    <t>Venkovní kondenzační jednotka - Qch(nom)=15,5kW (R410A), Pi=3,9kW/16A/400V</t>
  </si>
  <si>
    <t>Oplechování rozvodu chladu vč. kabeláže vedeného ve venkovním prostředí (cca 5bm)</t>
  </si>
  <si>
    <t>Nosná konstrukce na střechu pod venkovní jednotku (96kg), žárově zinkovaná vč. dodávky dlaždic pod konstrukci</t>
  </si>
  <si>
    <t>2.1a</t>
  </si>
  <si>
    <t>Distribuční box pro 3 vnitřní jednotky</t>
  </si>
  <si>
    <t>2.2a</t>
  </si>
  <si>
    <t>R240002004</t>
  </si>
  <si>
    <t>hluk od jednotky: Lwa=69dBA, Lpa=54dBA v 1m</t>
  </si>
  <si>
    <t>Izolovaný kryt/komora distrubučního boxu cca 500x500mm chránící box před deštěm a povětrnostními vlivy</t>
  </si>
  <si>
    <t xml:space="preserve"> - kryt/komora je v provedení z předizolovaných panelů tl.30mm opatřené hliníkovou fólií</t>
  </si>
  <si>
    <t>2.3</t>
  </si>
  <si>
    <t>R240002005</t>
  </si>
  <si>
    <t>R240002006</t>
  </si>
  <si>
    <t>R240002007</t>
  </si>
  <si>
    <t>R240002008</t>
  </si>
  <si>
    <t>R240002009</t>
  </si>
  <si>
    <t>R240002010</t>
  </si>
  <si>
    <t>Vnitřní kazetová jednotka Qch=6,7kW vč. čelního panelu a nástěnného kabelové ovladače</t>
  </si>
  <si>
    <t xml:space="preserve"> - rozměr jednotky: 840x204x840mm ( šířka x výška x hloubka)</t>
  </si>
  <si>
    <t xml:space="preserve"> - hluk od jednotky: Lwa=57dBA, Lpa=38/36/34dBA v 1,5m (vysoké/střední/nízké otáčky)</t>
  </si>
  <si>
    <t xml:space="preserve"> - rozměr čelního panelu: 950x35x950mm ( šířka x výška x hloubka)</t>
  </si>
  <si>
    <t>2.3a</t>
  </si>
  <si>
    <t>Dopojení vnitřní kazetové jednotky na přípravené rozvody chladu, odvod kondenzátu a kabeláž</t>
  </si>
  <si>
    <t>Demontáž stávajícího systému chlazení v jídelně (split systém) vč. odsátí chladiva, odvozu a likvidace</t>
  </si>
  <si>
    <t>které se zasouvá do sebe, třída těsnosti D, provedení pozink</t>
  </si>
  <si>
    <t>R240002011</t>
  </si>
  <si>
    <t>Doplnění systému o chybějící chladivo R410A (cca 2kg)</t>
  </si>
  <si>
    <t>R240002012</t>
  </si>
  <si>
    <t>Vyřezání otvoru 840x840mm do stávajícího SDK podhledu pro istalaci kazetové jednotky</t>
  </si>
  <si>
    <t>2.3b</t>
  </si>
  <si>
    <t>Montážní, závěsný, spojovací a těsnící materiál (množství: cca 5kg)</t>
  </si>
  <si>
    <t>Doprava, svislá přeprava, lešení</t>
  </si>
  <si>
    <t>Technická a koordinační činnost na stavbě (cca 6hod)</t>
  </si>
  <si>
    <t>Zaregulování VZT vč. protokolu, uvedení zařízení do provozu, zaškolení obsluhy (cca 12hod)</t>
  </si>
  <si>
    <t>D.1.4-02 KRYCÍ LIST VÝKAZU MATERIÁLU - SLEPÝ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</si>
</sst>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;\-####"/>
    <numFmt numFmtId="165" formatCode="#,##0;\-#,##0"/>
    <numFmt numFmtId="166" formatCode="#,##0.00;\-#,##0.00"/>
    <numFmt numFmtId="167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indexed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CC8DC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 locked="0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4" fillId="0" borderId="0">
      <alignment/>
      <protection/>
    </xf>
  </cellStyleXfs>
  <cellXfs count="223">
    <xf numFmtId="0" fontId="0" fillId="0" borderId="0" xfId="0"/>
    <xf numFmtId="0" fontId="1" fillId="0" borderId="10" xfId="20" applyFont="1" applyBorder="1" applyAlignment="1" applyProtection="1">
      <alignment horizontal="left"/>
      <protection/>
    </xf>
    <xf numFmtId="0" fontId="1" fillId="0" borderId="11" xfId="20" applyFont="1" applyBorder="1" applyAlignment="1" applyProtection="1">
      <alignment horizontal="left"/>
      <protection/>
    </xf>
    <xf numFmtId="0" fontId="1" fillId="0" borderId="12" xfId="20" applyFont="1" applyBorder="1" applyAlignment="1" applyProtection="1">
      <alignment horizontal="left"/>
      <protection/>
    </xf>
    <xf numFmtId="0" fontId="1" fillId="0" borderId="13" xfId="20" applyFont="1" applyBorder="1" applyAlignment="1" applyProtection="1">
      <alignment horizontal="left"/>
      <protection/>
    </xf>
    <xf numFmtId="0" fontId="1" fillId="0" borderId="14" xfId="20" applyFont="1" applyBorder="1" applyAlignment="1" applyProtection="1">
      <alignment horizontal="left"/>
      <protection/>
    </xf>
    <xf numFmtId="0" fontId="1" fillId="0" borderId="15" xfId="20" applyFont="1" applyBorder="1" applyAlignment="1" applyProtection="1">
      <alignment horizontal="left"/>
      <protection/>
    </xf>
    <xf numFmtId="0" fontId="2" fillId="0" borderId="10" xfId="20" applyFont="1" applyBorder="1" applyAlignment="1" applyProtection="1">
      <alignment horizontal="left" vertical="center"/>
      <protection/>
    </xf>
    <xf numFmtId="0" fontId="2" fillId="0" borderId="11" xfId="20" applyFont="1" applyBorder="1" applyAlignment="1" applyProtection="1">
      <alignment horizontal="left" vertical="center"/>
      <protection/>
    </xf>
    <xf numFmtId="0" fontId="2" fillId="0" borderId="12" xfId="20" applyFont="1" applyBorder="1" applyAlignment="1" applyProtection="1">
      <alignment horizontal="left" vertical="center"/>
      <protection/>
    </xf>
    <xf numFmtId="0" fontId="2" fillId="0" borderId="16" xfId="20" applyFont="1" applyBorder="1" applyAlignment="1" applyProtection="1">
      <alignment horizontal="left" vertical="center"/>
      <protection/>
    </xf>
    <xf numFmtId="0" fontId="2" fillId="0" borderId="0" xfId="20" applyFont="1" applyAlignment="1" applyProtection="1">
      <alignment horizontal="left" vertical="center"/>
      <protection/>
    </xf>
    <xf numFmtId="0" fontId="3" fillId="0" borderId="17" xfId="20" applyFont="1" applyBorder="1" applyAlignment="1" applyProtection="1">
      <alignment horizontal="left" vertical="center"/>
      <protection/>
    </xf>
    <xf numFmtId="0" fontId="2" fillId="0" borderId="18" xfId="20" applyFont="1" applyBorder="1" applyAlignment="1" applyProtection="1">
      <alignment horizontal="left" vertical="center"/>
      <protection/>
    </xf>
    <xf numFmtId="0" fontId="2" fillId="0" borderId="19" xfId="20" applyFont="1" applyBorder="1" applyAlignment="1" applyProtection="1">
      <alignment horizontal="left" vertical="center"/>
      <protection/>
    </xf>
    <xf numFmtId="164" fontId="3" fillId="0" borderId="18" xfId="20" applyNumberFormat="1" applyFont="1" applyBorder="1" applyAlignment="1" applyProtection="1">
      <alignment horizontal="right" vertical="center"/>
      <protection/>
    </xf>
    <xf numFmtId="0" fontId="2" fillId="0" borderId="20" xfId="20" applyFont="1" applyBorder="1" applyAlignment="1" applyProtection="1">
      <alignment horizontal="left" vertical="center"/>
      <protection/>
    </xf>
    <xf numFmtId="0" fontId="3" fillId="0" borderId="21" xfId="20" applyFont="1" applyBorder="1" applyAlignment="1" applyProtection="1">
      <alignment horizontal="left" vertical="center"/>
      <protection/>
    </xf>
    <xf numFmtId="0" fontId="2" fillId="0" borderId="22" xfId="20" applyFont="1" applyBorder="1" applyAlignment="1" applyProtection="1">
      <alignment horizontal="left" vertical="center"/>
      <protection/>
    </xf>
    <xf numFmtId="164" fontId="3" fillId="0" borderId="21" xfId="20" applyNumberFormat="1" applyFont="1" applyBorder="1" applyAlignment="1" applyProtection="1">
      <alignment horizontal="right" vertical="center"/>
      <protection/>
    </xf>
    <xf numFmtId="164" fontId="3" fillId="0" borderId="0" xfId="20" applyNumberFormat="1" applyFont="1" applyAlignment="1" applyProtection="1">
      <alignment horizontal="right" vertical="center"/>
      <protection/>
    </xf>
    <xf numFmtId="0" fontId="3" fillId="0" borderId="23" xfId="20" applyFont="1" applyBorder="1" applyAlignment="1" applyProtection="1">
      <alignment horizontal="left" vertical="top"/>
      <protection/>
    </xf>
    <xf numFmtId="0" fontId="2" fillId="0" borderId="24" xfId="20" applyFont="1" applyBorder="1" applyAlignment="1" applyProtection="1">
      <alignment horizontal="left" vertical="center"/>
      <protection/>
    </xf>
    <xf numFmtId="0" fontId="2" fillId="0" borderId="25" xfId="20" applyFont="1" applyBorder="1" applyAlignment="1" applyProtection="1">
      <alignment horizontal="left" vertical="center"/>
      <protection/>
    </xf>
    <xf numFmtId="0" fontId="3" fillId="0" borderId="23" xfId="20" applyFont="1" applyBorder="1" applyAlignment="1" applyProtection="1">
      <alignment horizontal="left" vertical="center"/>
      <protection/>
    </xf>
    <xf numFmtId="164" fontId="3" fillId="0" borderId="24" xfId="20" applyNumberFormat="1" applyFont="1" applyBorder="1" applyAlignment="1" applyProtection="1">
      <alignment horizontal="right" vertical="center"/>
      <protection/>
    </xf>
    <xf numFmtId="0" fontId="3" fillId="0" borderId="0" xfId="20" applyFont="1" applyAlignment="1" applyProtection="1">
      <alignment horizontal="left" vertical="top"/>
      <protection/>
    </xf>
    <xf numFmtId="0" fontId="3" fillId="0" borderId="26" xfId="20" applyFont="1" applyBorder="1" applyAlignment="1" applyProtection="1">
      <alignment horizontal="left" vertical="center"/>
      <protection/>
    </xf>
    <xf numFmtId="0" fontId="3" fillId="0" borderId="27" xfId="20" applyFont="1" applyBorder="1" applyAlignment="1" applyProtection="1">
      <alignment horizontal="left" vertical="center"/>
      <protection/>
    </xf>
    <xf numFmtId="164" fontId="3" fillId="0" borderId="28" xfId="20" applyNumberFormat="1" applyFont="1" applyBorder="1" applyAlignment="1" applyProtection="1">
      <alignment horizontal="right" vertical="center"/>
      <protection/>
    </xf>
    <xf numFmtId="0" fontId="2" fillId="0" borderId="29" xfId="20" applyFont="1" applyBorder="1" applyAlignment="1" applyProtection="1">
      <alignment horizontal="left" vertical="center"/>
      <protection/>
    </xf>
    <xf numFmtId="0" fontId="3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horizontal="left" vertical="center"/>
      <protection/>
    </xf>
    <xf numFmtId="0" fontId="2" fillId="0" borderId="28" xfId="20" applyFont="1" applyBorder="1" applyAlignment="1" applyProtection="1">
      <alignment horizontal="left" vertical="center"/>
      <protection/>
    </xf>
    <xf numFmtId="164" fontId="3" fillId="0" borderId="29" xfId="20" applyNumberFormat="1" applyFont="1" applyBorder="1" applyAlignment="1" applyProtection="1">
      <alignment horizontal="right" vertical="center"/>
      <protection/>
    </xf>
    <xf numFmtId="49" fontId="3" fillId="0" borderId="26" xfId="20" applyNumberFormat="1" applyFont="1" applyBorder="1" applyAlignment="1" applyProtection="1">
      <alignment horizontal="left" vertical="center"/>
      <protection/>
    </xf>
    <xf numFmtId="0" fontId="5" fillId="0" borderId="0" xfId="20" applyFont="1" applyAlignment="1" applyProtection="1">
      <alignment horizontal="left" vertical="center"/>
      <protection/>
    </xf>
    <xf numFmtId="0" fontId="2" fillId="0" borderId="13" xfId="20" applyFont="1" applyBorder="1" applyAlignment="1" applyProtection="1">
      <alignment horizontal="left" vertical="center"/>
      <protection/>
    </xf>
    <xf numFmtId="0" fontId="2" fillId="0" borderId="14" xfId="20" applyFont="1" applyBorder="1" applyAlignment="1" applyProtection="1">
      <alignment horizontal="left" vertical="center"/>
      <protection/>
    </xf>
    <xf numFmtId="0" fontId="2" fillId="0" borderId="15" xfId="20" applyFont="1" applyBorder="1" applyAlignment="1" applyProtection="1">
      <alignment horizontal="left" vertical="center"/>
      <protection/>
    </xf>
    <xf numFmtId="0" fontId="2" fillId="0" borderId="30" xfId="20" applyFont="1" applyBorder="1" applyAlignment="1" applyProtection="1">
      <alignment horizontal="left" vertical="center"/>
      <protection/>
    </xf>
    <xf numFmtId="0" fontId="2" fillId="0" borderId="31" xfId="20" applyFont="1" applyBorder="1" applyAlignment="1" applyProtection="1">
      <alignment horizontal="left" vertical="center"/>
      <protection/>
    </xf>
    <xf numFmtId="0" fontId="6" fillId="0" borderId="31" xfId="20" applyFont="1" applyBorder="1" applyAlignment="1" applyProtection="1">
      <alignment horizontal="left" vertical="center"/>
      <protection/>
    </xf>
    <xf numFmtId="0" fontId="2" fillId="0" borderId="32" xfId="20" applyFont="1" applyBorder="1" applyAlignment="1" applyProtection="1">
      <alignment horizontal="left" vertical="center"/>
      <protection/>
    </xf>
    <xf numFmtId="0" fontId="2" fillId="0" borderId="33" xfId="20" applyFont="1" applyBorder="1" applyAlignment="1" applyProtection="1">
      <alignment horizontal="left" vertical="center"/>
      <protection/>
    </xf>
    <xf numFmtId="0" fontId="2" fillId="0" borderId="34" xfId="20" applyFont="1" applyBorder="1" applyAlignment="1" applyProtection="1">
      <alignment horizontal="left" vertical="center"/>
      <protection/>
    </xf>
    <xf numFmtId="0" fontId="2" fillId="0" borderId="35" xfId="20" applyFont="1" applyBorder="1" applyAlignment="1" applyProtection="1">
      <alignment horizontal="left" vertical="center"/>
      <protection/>
    </xf>
    <xf numFmtId="0" fontId="2" fillId="0" borderId="36" xfId="20" applyFont="1" applyBorder="1" applyAlignment="1" applyProtection="1">
      <alignment horizontal="left" vertical="center"/>
      <protection/>
    </xf>
    <xf numFmtId="0" fontId="2" fillId="0" borderId="37" xfId="20" applyFont="1" applyBorder="1" applyAlignment="1" applyProtection="1">
      <alignment horizontal="left" vertical="center"/>
      <protection/>
    </xf>
    <xf numFmtId="165" fontId="1" fillId="0" borderId="38" xfId="20" applyNumberFormat="1" applyFont="1" applyBorder="1" applyAlignment="1" applyProtection="1">
      <alignment horizontal="right" vertical="center"/>
      <protection/>
    </xf>
    <xf numFmtId="165" fontId="1" fillId="0" borderId="39" xfId="20" applyNumberFormat="1" applyFont="1" applyBorder="1" applyAlignment="1" applyProtection="1">
      <alignment horizontal="right" vertical="center"/>
      <protection/>
    </xf>
    <xf numFmtId="165" fontId="7" fillId="0" borderId="40" xfId="20" applyNumberFormat="1" applyFont="1" applyBorder="1" applyAlignment="1" applyProtection="1">
      <alignment horizontal="right" vertical="center"/>
      <protection/>
    </xf>
    <xf numFmtId="166" fontId="7" fillId="0" borderId="41" xfId="20" applyNumberFormat="1" applyFont="1" applyBorder="1" applyAlignment="1" applyProtection="1">
      <alignment horizontal="right" vertical="center"/>
      <protection/>
    </xf>
    <xf numFmtId="165" fontId="1" fillId="0" borderId="40" xfId="20" applyNumberFormat="1" applyFont="1" applyBorder="1" applyAlignment="1" applyProtection="1">
      <alignment horizontal="right" vertical="center"/>
      <protection/>
    </xf>
    <xf numFmtId="165" fontId="1" fillId="0" borderId="41" xfId="20" applyNumberFormat="1" applyFont="1" applyBorder="1" applyAlignment="1" applyProtection="1">
      <alignment horizontal="right" vertical="center"/>
      <protection/>
    </xf>
    <xf numFmtId="165" fontId="7" fillId="0" borderId="39" xfId="20" applyNumberFormat="1" applyFont="1" applyBorder="1" applyAlignment="1" applyProtection="1">
      <alignment horizontal="right" vertical="center"/>
      <protection/>
    </xf>
    <xf numFmtId="166" fontId="7" fillId="0" borderId="39" xfId="20" applyNumberFormat="1" applyFont="1" applyBorder="1" applyAlignment="1" applyProtection="1">
      <alignment horizontal="right" vertical="center"/>
      <protection/>
    </xf>
    <xf numFmtId="165" fontId="1" fillId="0" borderId="42" xfId="20" applyNumberFormat="1" applyFont="1" applyBorder="1" applyAlignment="1" applyProtection="1">
      <alignment horizontal="right" vertical="center"/>
      <protection/>
    </xf>
    <xf numFmtId="0" fontId="6" fillId="0" borderId="31" xfId="20" applyFont="1" applyBorder="1" applyAlignment="1" applyProtection="1">
      <alignment horizontal="left" vertical="center" wrapText="1"/>
      <protection/>
    </xf>
    <xf numFmtId="0" fontId="8" fillId="0" borderId="33" xfId="20" applyFont="1" applyBorder="1" applyAlignment="1" applyProtection="1">
      <alignment horizontal="left" vertical="center"/>
      <protection/>
    </xf>
    <xf numFmtId="0" fontId="8" fillId="0" borderId="35" xfId="20" applyFont="1" applyBorder="1" applyAlignment="1" applyProtection="1">
      <alignment horizontal="left" vertical="center"/>
      <protection/>
    </xf>
    <xf numFmtId="0" fontId="6" fillId="0" borderId="36" xfId="20" applyFont="1" applyBorder="1" applyAlignment="1" applyProtection="1">
      <alignment horizontal="left" vertical="center"/>
      <protection/>
    </xf>
    <xf numFmtId="0" fontId="6" fillId="0" borderId="34" xfId="20" applyFont="1" applyBorder="1" applyAlignment="1" applyProtection="1">
      <alignment horizontal="left" vertical="center"/>
      <protection/>
    </xf>
    <xf numFmtId="0" fontId="6" fillId="0" borderId="37" xfId="20" applyFont="1" applyBorder="1" applyAlignment="1" applyProtection="1">
      <alignment horizontal="left" vertical="center"/>
      <protection/>
    </xf>
    <xf numFmtId="0" fontId="6" fillId="0" borderId="35" xfId="20" applyFont="1" applyBorder="1" applyAlignment="1" applyProtection="1">
      <alignment horizontal="left" vertical="center"/>
      <protection/>
    </xf>
    <xf numFmtId="164" fontId="2" fillId="0" borderId="43" xfId="20" applyNumberFormat="1" applyFont="1" applyBorder="1" applyAlignment="1" applyProtection="1">
      <alignment horizontal="center" vertical="center"/>
      <protection/>
    </xf>
    <xf numFmtId="0" fontId="9" fillId="0" borderId="17" xfId="20" applyFont="1" applyBorder="1" applyAlignment="1" applyProtection="1">
      <alignment horizontal="left" vertical="center"/>
      <protection/>
    </xf>
    <xf numFmtId="0" fontId="2" fillId="0" borderId="26" xfId="20" applyFont="1" applyBorder="1" applyAlignment="1" applyProtection="1">
      <alignment horizontal="left" vertical="center"/>
      <protection/>
    </xf>
    <xf numFmtId="166" fontId="7" fillId="0" borderId="27" xfId="20" applyNumberFormat="1" applyFont="1" applyBorder="1" applyAlignment="1" applyProtection="1">
      <alignment horizontal="right" vertical="center"/>
      <protection/>
    </xf>
    <xf numFmtId="0" fontId="2" fillId="0" borderId="44" xfId="20" applyFont="1" applyBorder="1" applyAlignment="1" applyProtection="1">
      <alignment horizontal="left" vertical="center"/>
      <protection/>
    </xf>
    <xf numFmtId="0" fontId="2" fillId="0" borderId="27" xfId="20" applyFont="1" applyBorder="1" applyAlignment="1" applyProtection="1">
      <alignment horizontal="left" vertical="center"/>
      <protection/>
    </xf>
    <xf numFmtId="166" fontId="1" fillId="0" borderId="27" xfId="20" applyNumberFormat="1" applyFont="1" applyBorder="1" applyAlignment="1" applyProtection="1">
      <alignment horizontal="right" vertical="center"/>
      <protection/>
    </xf>
    <xf numFmtId="165" fontId="1" fillId="0" borderId="28" xfId="20" applyNumberFormat="1" applyFont="1" applyBorder="1" applyAlignment="1" applyProtection="1">
      <alignment horizontal="right" vertical="center"/>
      <protection/>
    </xf>
    <xf numFmtId="0" fontId="10" fillId="0" borderId="28" xfId="20" applyFont="1" applyBorder="1" applyAlignment="1" applyProtection="1">
      <alignment horizontal="right" vertical="center"/>
      <protection/>
    </xf>
    <xf numFmtId="0" fontId="10" fillId="0" borderId="29" xfId="20" applyFont="1" applyBorder="1" applyAlignment="1" applyProtection="1">
      <alignment horizontal="left" vertical="center"/>
      <protection/>
    </xf>
    <xf numFmtId="0" fontId="2" fillId="0" borderId="23" xfId="20" applyFont="1" applyBorder="1" applyAlignment="1" applyProtection="1">
      <alignment horizontal="left" vertical="center"/>
      <protection/>
    </xf>
    <xf numFmtId="164" fontId="2" fillId="0" borderId="45" xfId="20" applyNumberFormat="1" applyFont="1" applyBorder="1" applyAlignment="1" applyProtection="1">
      <alignment horizontal="center" vertical="center"/>
      <protection/>
    </xf>
    <xf numFmtId="165" fontId="1" fillId="0" borderId="27" xfId="20" applyNumberFormat="1" applyFont="1" applyBorder="1" applyAlignment="1" applyProtection="1">
      <alignment horizontal="right" vertical="center"/>
      <protection/>
    </xf>
    <xf numFmtId="0" fontId="9" fillId="0" borderId="27" xfId="20" applyFont="1" applyBorder="1" applyAlignment="1" applyProtection="1">
      <alignment horizontal="left" vertical="center"/>
      <protection/>
    </xf>
    <xf numFmtId="166" fontId="7" fillId="0" borderId="30" xfId="20" applyNumberFormat="1" applyFont="1" applyBorder="1" applyAlignment="1" applyProtection="1">
      <alignment horizontal="right" vertical="center"/>
      <protection/>
    </xf>
    <xf numFmtId="166" fontId="1" fillId="0" borderId="30" xfId="20" applyNumberFormat="1" applyFont="1" applyBorder="1" applyAlignment="1" applyProtection="1">
      <alignment horizontal="right" vertical="center"/>
      <protection/>
    </xf>
    <xf numFmtId="165" fontId="1" fillId="0" borderId="32" xfId="20" applyNumberFormat="1" applyFont="1" applyBorder="1" applyAlignment="1" applyProtection="1">
      <alignment horizontal="right" vertical="center"/>
      <protection/>
    </xf>
    <xf numFmtId="0" fontId="2" fillId="0" borderId="46" xfId="20" applyFont="1" applyBorder="1" applyAlignment="1" applyProtection="1">
      <alignment horizontal="left" vertical="center"/>
      <protection/>
    </xf>
    <xf numFmtId="164" fontId="2" fillId="0" borderId="47" xfId="20" applyNumberFormat="1" applyFont="1" applyBorder="1" applyAlignment="1" applyProtection="1">
      <alignment horizontal="center" vertical="center"/>
      <protection/>
    </xf>
    <xf numFmtId="0" fontId="2" fillId="0" borderId="41" xfId="20" applyFont="1" applyBorder="1" applyAlignment="1" applyProtection="1">
      <alignment horizontal="left" vertical="center"/>
      <protection/>
    </xf>
    <xf numFmtId="0" fontId="2" fillId="0" borderId="39" xfId="20" applyFont="1" applyBorder="1" applyAlignment="1" applyProtection="1">
      <alignment horizontal="left" vertical="center"/>
      <protection/>
    </xf>
    <xf numFmtId="0" fontId="2" fillId="0" borderId="40" xfId="20" applyFont="1" applyBorder="1" applyAlignment="1" applyProtection="1">
      <alignment horizontal="left" vertical="center"/>
      <protection/>
    </xf>
    <xf numFmtId="166" fontId="7" fillId="0" borderId="48" xfId="20" applyNumberFormat="1" applyFont="1" applyBorder="1" applyAlignment="1" applyProtection="1">
      <alignment horizontal="right" vertical="center"/>
      <protection/>
    </xf>
    <xf numFmtId="166" fontId="7" fillId="0" borderId="31" xfId="20" applyNumberFormat="1" applyFont="1" applyBorder="1" applyAlignment="1" applyProtection="1">
      <alignment horizontal="right" vertical="center"/>
      <protection/>
    </xf>
    <xf numFmtId="165" fontId="11" fillId="0" borderId="14" xfId="20" applyNumberFormat="1" applyFont="1" applyBorder="1" applyAlignment="1" applyProtection="1">
      <alignment horizontal="right" vertical="center"/>
      <protection/>
    </xf>
    <xf numFmtId="0" fontId="6" fillId="0" borderId="10" xfId="20" applyFont="1" applyBorder="1" applyAlignment="1" applyProtection="1">
      <alignment horizontal="left" vertical="top"/>
      <protection/>
    </xf>
    <xf numFmtId="0" fontId="2" fillId="0" borderId="49" xfId="20" applyFont="1" applyBorder="1" applyAlignment="1" applyProtection="1">
      <alignment horizontal="left" vertical="center"/>
      <protection/>
    </xf>
    <xf numFmtId="0" fontId="2" fillId="0" borderId="50" xfId="20" applyFont="1" applyBorder="1" applyAlignment="1" applyProtection="1">
      <alignment horizontal="left" vertical="center"/>
      <protection/>
    </xf>
    <xf numFmtId="0" fontId="2" fillId="0" borderId="21" xfId="20" applyFont="1" applyBorder="1" applyAlignment="1" applyProtection="1">
      <alignment horizontal="left" vertical="center"/>
      <protection/>
    </xf>
    <xf numFmtId="0" fontId="2" fillId="0" borderId="51" xfId="20" applyFont="1" applyBorder="1" applyAlignment="1" applyProtection="1">
      <alignment horizontal="left"/>
      <protection/>
    </xf>
    <xf numFmtId="0" fontId="2" fillId="0" borderId="23" xfId="20" applyFont="1" applyBorder="1" applyAlignment="1" applyProtection="1">
      <alignment horizontal="left"/>
      <protection/>
    </xf>
    <xf numFmtId="165" fontId="3" fillId="0" borderId="23" xfId="20" applyNumberFormat="1" applyFont="1" applyBorder="1" applyAlignment="1" applyProtection="1">
      <alignment horizontal="right" vertical="center"/>
      <protection/>
    </xf>
    <xf numFmtId="166" fontId="3" fillId="0" borderId="27" xfId="20" applyNumberFormat="1" applyFont="1" applyBorder="1" applyAlignment="1" applyProtection="1">
      <alignment horizontal="right" vertical="center"/>
      <protection/>
    </xf>
    <xf numFmtId="166" fontId="7" fillId="0" borderId="23" xfId="20" applyNumberFormat="1" applyFont="1" applyBorder="1" applyAlignment="1" applyProtection="1">
      <alignment horizontal="right" vertical="center"/>
      <protection/>
    </xf>
    <xf numFmtId="0" fontId="2" fillId="0" borderId="52" xfId="20" applyFont="1" applyBorder="1" applyAlignment="1" applyProtection="1">
      <alignment horizontal="left" vertical="center"/>
      <protection/>
    </xf>
    <xf numFmtId="0" fontId="6" fillId="0" borderId="53" xfId="20" applyFont="1" applyBorder="1" applyAlignment="1" applyProtection="1">
      <alignment horizontal="left" vertical="top"/>
      <protection/>
    </xf>
    <xf numFmtId="0" fontId="2" fillId="0" borderId="17" xfId="20" applyFont="1" applyBorder="1" applyAlignment="1" applyProtection="1">
      <alignment horizontal="left" vertical="center"/>
      <protection/>
    </xf>
    <xf numFmtId="165" fontId="3" fillId="0" borderId="27" xfId="20" applyNumberFormat="1" applyFont="1" applyBorder="1" applyAlignment="1" applyProtection="1">
      <alignment horizontal="right" vertical="center"/>
      <protection/>
    </xf>
    <xf numFmtId="0" fontId="6" fillId="0" borderId="41" xfId="20" applyFont="1" applyBorder="1" applyAlignment="1" applyProtection="1">
      <alignment horizontal="left" vertical="center"/>
      <protection/>
    </xf>
    <xf numFmtId="0" fontId="2" fillId="0" borderId="54" xfId="20" applyFont="1" applyBorder="1" applyAlignment="1" applyProtection="1">
      <alignment horizontal="left" vertical="center"/>
      <protection/>
    </xf>
    <xf numFmtId="166" fontId="12" fillId="0" borderId="55" xfId="20" applyNumberFormat="1" applyFont="1" applyBorder="1" applyAlignment="1" applyProtection="1">
      <alignment horizontal="right" vertical="center"/>
      <protection/>
    </xf>
    <xf numFmtId="0" fontId="2" fillId="0" borderId="56" xfId="20" applyFont="1" applyBorder="1" applyAlignment="1" applyProtection="1">
      <alignment horizontal="left" vertical="center"/>
      <protection/>
    </xf>
    <xf numFmtId="0" fontId="1" fillId="0" borderId="34" xfId="20" applyFont="1" applyBorder="1" applyAlignment="1" applyProtection="1">
      <alignment horizontal="left" vertical="center"/>
      <protection/>
    </xf>
    <xf numFmtId="0" fontId="2" fillId="0" borderId="13" xfId="20" applyFont="1" applyBorder="1" applyAlignment="1" applyProtection="1">
      <alignment horizontal="left"/>
      <protection/>
    </xf>
    <xf numFmtId="0" fontId="2" fillId="0" borderId="57" xfId="20" applyFont="1" applyBorder="1" applyAlignment="1" applyProtection="1">
      <alignment horizontal="left" vertical="center"/>
      <protection/>
    </xf>
    <xf numFmtId="0" fontId="2" fillId="0" borderId="48" xfId="20" applyFont="1" applyBorder="1" applyAlignment="1" applyProtection="1">
      <alignment horizontal="left"/>
      <protection/>
    </xf>
    <xf numFmtId="0" fontId="2" fillId="0" borderId="42" xfId="2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Fill="1"/>
    <xf numFmtId="0" fontId="3" fillId="0" borderId="0" xfId="20" applyFont="1" applyFill="1" applyBorder="1" applyAlignment="1" applyProtection="1">
      <alignment horizontal="center" vertical="center" wrapText="1"/>
      <protection/>
    </xf>
    <xf numFmtId="0" fontId="3" fillId="0" borderId="58" xfId="20" applyFont="1" applyFill="1" applyBorder="1" applyAlignment="1" applyProtection="1">
      <alignment horizontal="center" vertical="center" wrapText="1"/>
      <protection/>
    </xf>
    <xf numFmtId="0" fontId="3" fillId="0" borderId="59" xfId="20" applyFont="1" applyFill="1" applyBorder="1" applyAlignment="1" applyProtection="1">
      <alignment horizontal="center" vertical="center" wrapText="1"/>
      <protection/>
    </xf>
    <xf numFmtId="0" fontId="3" fillId="0" borderId="60" xfId="20" applyFont="1" applyFill="1" applyBorder="1" applyAlignment="1" applyProtection="1">
      <alignment horizontal="center" vertical="center" wrapText="1"/>
      <protection/>
    </xf>
    <xf numFmtId="0" fontId="3" fillId="0" borderId="61" xfId="20" applyFont="1" applyFill="1" applyBorder="1" applyAlignment="1" applyProtection="1">
      <alignment horizontal="center" vertical="center" wrapText="1"/>
      <protection/>
    </xf>
    <xf numFmtId="0" fontId="13" fillId="0" borderId="62" xfId="20" applyFont="1" applyFill="1" applyBorder="1" applyAlignment="1" applyProtection="1">
      <alignment horizontal="left"/>
      <protection/>
    </xf>
    <xf numFmtId="0" fontId="3" fillId="0" borderId="63" xfId="20" applyFont="1" applyFill="1" applyBorder="1" applyAlignment="1" applyProtection="1">
      <alignment horizontal="center" vertical="center" wrapText="1"/>
      <protection/>
    </xf>
    <xf numFmtId="0" fontId="3" fillId="0" borderId="64" xfId="20" applyFont="1" applyFill="1" applyBorder="1" applyAlignment="1" applyProtection="1">
      <alignment horizontal="center" vertical="center" wrapText="1"/>
      <protection/>
    </xf>
    <xf numFmtId="0" fontId="3" fillId="0" borderId="65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horizontal="left"/>
      <protection/>
    </xf>
    <xf numFmtId="0" fontId="13" fillId="0" borderId="0" xfId="20" applyFont="1" applyFill="1" applyAlignment="1" applyProtection="1">
      <alignment horizontal="left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13" fillId="0" borderId="0" xfId="20" applyFont="1" applyFill="1" applyAlignment="1" applyProtection="1">
      <alignment horizontal="left" vertical="center"/>
      <protection/>
    </xf>
    <xf numFmtId="14" fontId="3" fillId="0" borderId="0" xfId="20" applyNumberFormat="1" applyFont="1" applyFill="1" applyAlignment="1" applyProtection="1">
      <alignment horizontal="left" vertical="center"/>
      <protection/>
    </xf>
    <xf numFmtId="0" fontId="31" fillId="0" borderId="0" xfId="20" applyFont="1" applyFill="1" applyAlignment="1" applyProtection="1">
      <alignment horizontal="center"/>
      <protection/>
    </xf>
    <xf numFmtId="0" fontId="32" fillId="0" borderId="60" xfId="20" applyFont="1" applyFill="1" applyBorder="1" applyAlignment="1" applyProtection="1">
      <alignment horizontal="left"/>
      <protection/>
    </xf>
    <xf numFmtId="0" fontId="32" fillId="0" borderId="60" xfId="20" applyFont="1" applyFill="1" applyBorder="1" applyAlignment="1" applyProtection="1">
      <alignment horizontal="center"/>
      <protection/>
    </xf>
    <xf numFmtId="0" fontId="0" fillId="0" borderId="0" xfId="0" applyFill="1" applyBorder="1"/>
    <xf numFmtId="0" fontId="3" fillId="24" borderId="66" xfId="20" applyFont="1" applyFill="1" applyBorder="1" applyAlignment="1" applyProtection="1">
      <alignment horizontal="center" vertical="center" wrapText="1"/>
      <protection/>
    </xf>
    <xf numFmtId="0" fontId="3" fillId="24" borderId="67" xfId="20" applyFont="1" applyFill="1" applyBorder="1" applyAlignment="1" applyProtection="1">
      <alignment horizontal="center" vertical="center" wrapText="1"/>
      <protection/>
    </xf>
    <xf numFmtId="0" fontId="3" fillId="24" borderId="68" xfId="20" applyFont="1" applyFill="1" applyBorder="1" applyAlignment="1" applyProtection="1">
      <alignment horizontal="center" vertical="center" wrapText="1"/>
      <protection/>
    </xf>
    <xf numFmtId="166" fontId="2" fillId="0" borderId="0" xfId="20" applyNumberFormat="1" applyFont="1" applyFill="1" applyAlignment="1" applyProtection="1">
      <alignment horizontal="right"/>
      <protection/>
    </xf>
    <xf numFmtId="167" fontId="0" fillId="0" borderId="0" xfId="0" applyNumberFormat="1"/>
    <xf numFmtId="0" fontId="33" fillId="0" borderId="0" xfId="0" applyFont="1"/>
    <xf numFmtId="0" fontId="33" fillId="0" borderId="0" xfId="0" applyFont="1" applyFill="1"/>
    <xf numFmtId="1" fontId="2" fillId="0" borderId="0" xfId="20" applyNumberFormat="1" applyFont="1" applyFill="1" applyAlignment="1" applyProtection="1">
      <alignment horizontal="center"/>
      <protection/>
    </xf>
    <xf numFmtId="0" fontId="3" fillId="0" borderId="69" xfId="20" applyFont="1" applyFill="1" applyBorder="1" applyAlignment="1" applyProtection="1">
      <alignment horizontal="left"/>
      <protection/>
    </xf>
    <xf numFmtId="0" fontId="3" fillId="0" borderId="58" xfId="20" applyFont="1" applyFill="1" applyBorder="1" applyAlignment="1" applyProtection="1">
      <alignment horizontal="center" wrapText="1"/>
      <protection/>
    </xf>
    <xf numFmtId="0" fontId="3" fillId="0" borderId="60" xfId="20" applyFont="1" applyFill="1" applyBorder="1" applyAlignment="1" applyProtection="1">
      <alignment horizontal="center" wrapText="1"/>
      <protection/>
    </xf>
    <xf numFmtId="0" fontId="3" fillId="0" borderId="0" xfId="20" applyFont="1" applyFill="1" applyBorder="1" applyAlignment="1" applyProtection="1">
      <alignment horizontal="center" wrapText="1"/>
      <protection/>
    </xf>
    <xf numFmtId="0" fontId="12" fillId="0" borderId="0" xfId="20" applyFont="1" applyFill="1" applyBorder="1" applyAlignment="1" applyProtection="1">
      <alignment horizontal="right"/>
      <protection/>
    </xf>
    <xf numFmtId="167" fontId="12" fillId="0" borderId="0" xfId="20" applyNumberFormat="1" applyFont="1" applyFill="1" applyBorder="1" applyAlignment="1" applyProtection="1">
      <alignment horizontal="right"/>
      <protection/>
    </xf>
    <xf numFmtId="1" fontId="0" fillId="0" borderId="0" xfId="0" applyNumberFormat="1"/>
    <xf numFmtId="0" fontId="2" fillId="0" borderId="0" xfId="20" applyFont="1" applyFill="1" applyAlignment="1" applyProtection="1">
      <alignment horizontal="center" vertical="center"/>
      <protection/>
    </xf>
    <xf numFmtId="0" fontId="2" fillId="0" borderId="0" xfId="20" applyFont="1" applyFill="1" applyAlignment="1" applyProtection="1">
      <alignment horizontal="left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33" fillId="0" borderId="0" xfId="0" applyFont="1" applyFill="1" applyAlignment="1">
      <alignment/>
    </xf>
    <xf numFmtId="0" fontId="2" fillId="0" borderId="0" xfId="2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20" applyFont="1" applyFill="1" applyAlignment="1" applyProtection="1">
      <alignment horizontal="center"/>
      <protection/>
    </xf>
    <xf numFmtId="16" fontId="2" fillId="0" borderId="0" xfId="20" applyNumberFormat="1" applyFont="1" applyFill="1" applyAlignment="1" applyProtection="1">
      <alignment horizontal="left"/>
      <protection/>
    </xf>
    <xf numFmtId="0" fontId="2" fillId="0" borderId="0" xfId="20" applyFont="1" applyFill="1" applyAlignment="1" applyProtection="1">
      <alignment horizontal="left"/>
      <protection/>
    </xf>
    <xf numFmtId="0" fontId="34" fillId="0" borderId="0" xfId="0" applyFont="1"/>
    <xf numFmtId="0" fontId="9" fillId="0" borderId="0" xfId="20" applyFont="1" applyFill="1" applyAlignment="1" applyProtection="1">
      <alignment horizontal="right"/>
      <protection/>
    </xf>
    <xf numFmtId="166" fontId="9" fillId="0" borderId="0" xfId="20" applyNumberFormat="1" applyFont="1" applyFill="1" applyAlignment="1" applyProtection="1">
      <alignment horizontal="right"/>
      <protection/>
    </xf>
    <xf numFmtId="0" fontId="9" fillId="0" borderId="0" xfId="20" applyFont="1" applyFill="1" applyAlignment="1" applyProtection="1">
      <alignment horizontal="left" vertical="center"/>
      <protection/>
    </xf>
    <xf numFmtId="49" fontId="2" fillId="0" borderId="0" xfId="20" applyNumberFormat="1" applyFont="1" applyFill="1" applyAlignment="1" applyProtection="1">
      <alignment horizontal="left"/>
      <protection/>
    </xf>
    <xf numFmtId="0" fontId="2" fillId="0" borderId="0" xfId="20" applyFont="1" applyAlignment="1" applyProtection="1">
      <alignment horizontal="left"/>
      <protection/>
    </xf>
    <xf numFmtId="166" fontId="2" fillId="0" borderId="0" xfId="20" applyNumberFormat="1" applyFont="1" applyAlignment="1" applyProtection="1">
      <alignment horizontal="right"/>
      <protection/>
    </xf>
    <xf numFmtId="0" fontId="2" fillId="0" borderId="0" xfId="20" applyFont="1" applyAlignment="1" applyProtection="1">
      <alignment horizontal="center"/>
      <protection/>
    </xf>
    <xf numFmtId="1" fontId="2" fillId="0" borderId="0" xfId="20" applyNumberFormat="1" applyFont="1" applyAlignment="1" applyProtection="1">
      <alignment horizontal="center"/>
      <protection/>
    </xf>
    <xf numFmtId="0" fontId="33" fillId="0" borderId="0" xfId="0" applyFont="1" applyAlignment="1">
      <alignment/>
    </xf>
    <xf numFmtId="0" fontId="3" fillId="0" borderId="70" xfId="20" applyFont="1" applyFill="1" applyBorder="1" applyAlignment="1" applyProtection="1">
      <alignment horizontal="left"/>
      <protection/>
    </xf>
    <xf numFmtId="0" fontId="3" fillId="0" borderId="71" xfId="20" applyFont="1" applyFill="1" applyBorder="1" applyAlignment="1" applyProtection="1">
      <alignment horizontal="left"/>
      <protection/>
    </xf>
    <xf numFmtId="0" fontId="3" fillId="0" borderId="72" xfId="20" applyFont="1" applyFill="1" applyBorder="1" applyAlignment="1" applyProtection="1">
      <alignment horizontal="left"/>
      <protection/>
    </xf>
    <xf numFmtId="0" fontId="3" fillId="0" borderId="73" xfId="20" applyFont="1" applyFill="1" applyBorder="1" applyAlignment="1" applyProtection="1">
      <alignment horizontal="left"/>
      <protection/>
    </xf>
    <xf numFmtId="0" fontId="3" fillId="0" borderId="74" xfId="20" applyFont="1" applyFill="1" applyBorder="1" applyAlignment="1" applyProtection="1">
      <alignment horizontal="left"/>
      <protection/>
    </xf>
    <xf numFmtId="0" fontId="3" fillId="0" borderId="75" xfId="20" applyFont="1" applyFill="1" applyBorder="1" applyAlignment="1" applyProtection="1">
      <alignment horizontal="left"/>
      <protection/>
    </xf>
    <xf numFmtId="0" fontId="3" fillId="0" borderId="71" xfId="20" applyFont="1" applyFill="1" applyBorder="1" applyAlignment="1" applyProtection="1">
      <alignment horizontal="left"/>
      <protection/>
    </xf>
    <xf numFmtId="0" fontId="3" fillId="25" borderId="21" xfId="20" applyFont="1" applyFill="1" applyBorder="1" applyAlignment="1" applyProtection="1">
      <alignment horizontal="left" vertical="center"/>
      <protection locked="0"/>
    </xf>
    <xf numFmtId="0" fontId="2" fillId="25" borderId="0" xfId="20" applyFont="1" applyFill="1" applyAlignment="1" applyProtection="1">
      <alignment horizontal="left" vertical="center"/>
      <protection locked="0"/>
    </xf>
    <xf numFmtId="0" fontId="2" fillId="25" borderId="22" xfId="20" applyFont="1" applyFill="1" applyBorder="1" applyAlignment="1" applyProtection="1">
      <alignment horizontal="left" vertical="center"/>
      <protection locked="0"/>
    </xf>
    <xf numFmtId="0" fontId="3" fillId="25" borderId="23" xfId="20" applyFont="1" applyFill="1" applyBorder="1" applyAlignment="1" applyProtection="1">
      <alignment horizontal="left" vertical="center"/>
      <protection locked="0"/>
    </xf>
    <xf numFmtId="0" fontId="2" fillId="25" borderId="24" xfId="20" applyFont="1" applyFill="1" applyBorder="1" applyAlignment="1" applyProtection="1">
      <alignment horizontal="left" vertical="center"/>
      <protection locked="0"/>
    </xf>
    <xf numFmtId="0" fontId="2" fillId="25" borderId="25" xfId="20" applyFont="1" applyFill="1" applyBorder="1" applyAlignment="1" applyProtection="1">
      <alignment horizontal="left" vertical="center"/>
      <protection locked="0"/>
    </xf>
    <xf numFmtId="0" fontId="3" fillId="25" borderId="0" xfId="20" applyFont="1" applyFill="1" applyAlignment="1" applyProtection="1">
      <alignment horizontal="left" vertical="center"/>
      <protection locked="0"/>
    </xf>
    <xf numFmtId="166" fontId="2" fillId="25" borderId="0" xfId="20" applyNumberFormat="1" applyFont="1" applyFill="1" applyAlignment="1" applyProtection="1">
      <alignment horizontal="right"/>
      <protection locked="0"/>
    </xf>
    <xf numFmtId="0" fontId="35" fillId="0" borderId="16" xfId="20" applyFont="1" applyBorder="1" applyAlignment="1" applyProtection="1">
      <alignment horizontal="center"/>
      <protection/>
    </xf>
    <xf numFmtId="0" fontId="35" fillId="0" borderId="0" xfId="20" applyFont="1" applyAlignment="1" applyProtection="1">
      <alignment horizontal="center"/>
      <protection/>
    </xf>
    <xf numFmtId="0" fontId="35" fillId="0" borderId="20" xfId="20" applyFont="1" applyBorder="1" applyAlignment="1" applyProtection="1">
      <alignment horizontal="center"/>
      <protection/>
    </xf>
    <xf numFmtId="167" fontId="32" fillId="0" borderId="76" xfId="20" applyNumberFormat="1" applyFont="1" applyFill="1" applyBorder="1" applyAlignment="1" applyProtection="1">
      <alignment horizontal="right"/>
      <protection/>
    </xf>
    <xf numFmtId="0" fontId="32" fillId="0" borderId="77" xfId="20" applyFont="1" applyFill="1" applyBorder="1" applyAlignment="1" applyProtection="1">
      <alignment horizontal="right"/>
      <protection/>
    </xf>
    <xf numFmtId="0" fontId="32" fillId="0" borderId="76" xfId="20" applyFont="1" applyFill="1" applyBorder="1" applyAlignment="1" applyProtection="1">
      <alignment horizontal="right"/>
      <protection/>
    </xf>
    <xf numFmtId="0" fontId="32" fillId="0" borderId="78" xfId="20" applyFont="1" applyFill="1" applyBorder="1" applyAlignment="1" applyProtection="1">
      <alignment horizontal="right"/>
      <protection/>
    </xf>
    <xf numFmtId="167" fontId="3" fillId="0" borderId="70" xfId="20" applyNumberFormat="1" applyFont="1" applyFill="1" applyBorder="1" applyAlignment="1" applyProtection="1">
      <alignment horizontal="right"/>
      <protection/>
    </xf>
    <xf numFmtId="0" fontId="3" fillId="0" borderId="59" xfId="20" applyFont="1" applyFill="1" applyBorder="1" applyAlignment="1" applyProtection="1">
      <alignment horizontal="left"/>
      <protection/>
    </xf>
    <xf numFmtId="0" fontId="3" fillId="0" borderId="60" xfId="20" applyFont="1" applyFill="1" applyBorder="1" applyAlignment="1" applyProtection="1">
      <alignment horizontal="left"/>
      <protection/>
    </xf>
    <xf numFmtId="0" fontId="3" fillId="0" borderId="61" xfId="20" applyFont="1" applyFill="1" applyBorder="1" applyAlignment="1" applyProtection="1">
      <alignment horizontal="left"/>
      <protection/>
    </xf>
    <xf numFmtId="0" fontId="32" fillId="26" borderId="76" xfId="20" applyFont="1" applyFill="1" applyBorder="1" applyAlignment="1" applyProtection="1">
      <alignment horizontal="left"/>
      <protection/>
    </xf>
    <xf numFmtId="0" fontId="32" fillId="26" borderId="78" xfId="20" applyFont="1" applyFill="1" applyBorder="1" applyAlignment="1" applyProtection="1">
      <alignment horizontal="left"/>
      <protection/>
    </xf>
    <xf numFmtId="0" fontId="32" fillId="26" borderId="77" xfId="20" applyFont="1" applyFill="1" applyBorder="1" applyAlignment="1" applyProtection="1">
      <alignment horizontal="left"/>
      <protection/>
    </xf>
    <xf numFmtId="0" fontId="3" fillId="0" borderId="72" xfId="20" applyFont="1" applyFill="1" applyBorder="1" applyAlignment="1" applyProtection="1">
      <alignment horizontal="left"/>
      <protection/>
    </xf>
    <xf numFmtId="0" fontId="3" fillId="0" borderId="73" xfId="20" applyFont="1" applyFill="1" applyBorder="1" applyAlignment="1" applyProtection="1">
      <alignment horizontal="left"/>
      <protection/>
    </xf>
    <xf numFmtId="0" fontId="3" fillId="0" borderId="79" xfId="20" applyFont="1" applyFill="1" applyBorder="1" applyAlignment="1" applyProtection="1">
      <alignment horizontal="left"/>
      <protection/>
    </xf>
    <xf numFmtId="0" fontId="3" fillId="0" borderId="80" xfId="20" applyFont="1" applyFill="1" applyBorder="1" applyAlignment="1" applyProtection="1">
      <alignment horizontal="left"/>
      <protection/>
    </xf>
    <xf numFmtId="167" fontId="3" fillId="0" borderId="71" xfId="20" applyNumberFormat="1" applyFont="1" applyFill="1" applyBorder="1" applyAlignment="1" applyProtection="1">
      <alignment horizontal="right"/>
      <protection/>
    </xf>
    <xf numFmtId="0" fontId="32" fillId="26" borderId="81" xfId="20" applyFont="1" applyFill="1" applyBorder="1" applyAlignment="1" applyProtection="1">
      <alignment horizontal="center"/>
      <protection/>
    </xf>
    <xf numFmtId="167" fontId="3" fillId="0" borderId="59" xfId="20" applyNumberFormat="1" applyFont="1" applyFill="1" applyBorder="1" applyAlignment="1" applyProtection="1">
      <alignment horizontal="right"/>
      <protection/>
    </xf>
    <xf numFmtId="167" fontId="3" fillId="0" borderId="61" xfId="20" applyNumberFormat="1" applyFont="1" applyFill="1" applyBorder="1" applyAlignment="1" applyProtection="1">
      <alignment horizontal="right"/>
      <protection/>
    </xf>
    <xf numFmtId="0" fontId="3" fillId="0" borderId="82" xfId="20" applyFont="1" applyFill="1" applyBorder="1" applyAlignment="1" applyProtection="1">
      <alignment horizontal="left"/>
      <protection/>
    </xf>
    <xf numFmtId="0" fontId="3" fillId="0" borderId="83" xfId="20" applyFont="1" applyFill="1" applyBorder="1" applyAlignment="1" applyProtection="1">
      <alignment horizontal="left"/>
      <protection/>
    </xf>
    <xf numFmtId="0" fontId="3" fillId="0" borderId="84" xfId="20" applyFont="1" applyFill="1" applyBorder="1" applyAlignment="1" applyProtection="1">
      <alignment horizontal="left"/>
      <protection/>
    </xf>
    <xf numFmtId="167" fontId="3" fillId="0" borderId="69" xfId="20" applyNumberFormat="1" applyFont="1" applyFill="1" applyBorder="1" applyAlignment="1" applyProtection="1">
      <alignment horizontal="right"/>
      <protection/>
    </xf>
    <xf numFmtId="0" fontId="3" fillId="0" borderId="85" xfId="20" applyFont="1" applyFill="1" applyBorder="1" applyAlignment="1" applyProtection="1">
      <alignment horizontal="left"/>
      <protection/>
    </xf>
    <xf numFmtId="0" fontId="3" fillId="0" borderId="86" xfId="20" applyFont="1" applyFill="1" applyBorder="1" applyAlignment="1" applyProtection="1">
      <alignment horizontal="left"/>
      <protection/>
    </xf>
    <xf numFmtId="0" fontId="3" fillId="0" borderId="87" xfId="20" applyFont="1" applyFill="1" applyBorder="1" applyAlignment="1" applyProtection="1">
      <alignment horizontal="left"/>
      <protection/>
    </xf>
    <xf numFmtId="167" fontId="3" fillId="0" borderId="85" xfId="20" applyNumberFormat="1" applyFont="1" applyFill="1" applyBorder="1" applyAlignment="1" applyProtection="1">
      <alignment horizontal="right"/>
      <protection/>
    </xf>
    <xf numFmtId="167" fontId="3" fillId="0" borderId="87" xfId="20" applyNumberFormat="1" applyFont="1" applyFill="1" applyBorder="1" applyAlignment="1" applyProtection="1">
      <alignment horizontal="right"/>
      <protection/>
    </xf>
    <xf numFmtId="0" fontId="3" fillId="0" borderId="88" xfId="20" applyFont="1" applyFill="1" applyBorder="1" applyAlignment="1" applyProtection="1">
      <alignment horizontal="left"/>
      <protection/>
    </xf>
    <xf numFmtId="167" fontId="3" fillId="0" borderId="88" xfId="20" applyNumberFormat="1" applyFont="1" applyFill="1" applyBorder="1" applyAlignment="1" applyProtection="1">
      <alignment horizontal="right"/>
      <protection/>
    </xf>
    <xf numFmtId="167" fontId="3" fillId="0" borderId="80" xfId="20" applyNumberFormat="1" applyFont="1" applyFill="1" applyBorder="1" applyAlignment="1" applyProtection="1">
      <alignment horizontal="right"/>
      <protection/>
    </xf>
    <xf numFmtId="0" fontId="31" fillId="0" borderId="0" xfId="20" applyFont="1" applyFill="1" applyAlignment="1" applyProtection="1">
      <alignment horizontal="center"/>
      <protection/>
    </xf>
    <xf numFmtId="0" fontId="32" fillId="24" borderId="81" xfId="20" applyFont="1" applyFill="1" applyBorder="1" applyAlignment="1" applyProtection="1">
      <alignment horizontal="center"/>
      <protection/>
    </xf>
    <xf numFmtId="0" fontId="3" fillId="0" borderId="89" xfId="20" applyFont="1" applyFill="1" applyBorder="1" applyAlignment="1" applyProtection="1">
      <alignment horizontal="left"/>
      <protection/>
    </xf>
    <xf numFmtId="0" fontId="3" fillId="0" borderId="90" xfId="20" applyFont="1" applyFill="1" applyBorder="1" applyAlignment="1" applyProtection="1">
      <alignment horizontal="left"/>
      <protection/>
    </xf>
    <xf numFmtId="0" fontId="3" fillId="0" borderId="91" xfId="20" applyFont="1" applyFill="1" applyBorder="1" applyAlignment="1" applyProtection="1">
      <alignment horizontal="left"/>
      <protection/>
    </xf>
    <xf numFmtId="167" fontId="3" fillId="0" borderId="92" xfId="20" applyNumberFormat="1" applyFont="1" applyFill="1" applyBorder="1" applyAlignment="1" applyProtection="1">
      <alignment horizontal="right"/>
      <protection/>
    </xf>
    <xf numFmtId="0" fontId="3" fillId="0" borderId="71" xfId="20" applyFont="1" applyFill="1" applyBorder="1" applyAlignment="1" applyProtection="1">
      <alignment horizontal="left"/>
      <protection/>
    </xf>
    <xf numFmtId="0" fontId="6" fillId="0" borderId="0" xfId="20" applyFont="1" applyFill="1" applyAlignment="1" applyProtection="1">
      <alignment horizontal="center" vertic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  <cellStyle name="Excel Built-in Norm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 topLeftCell="A4">
      <selection activeCell="R50" sqref="R50"/>
    </sheetView>
  </sheetViews>
  <sheetFormatPr defaultColWidth="9.140625" defaultRowHeight="15"/>
  <cols>
    <col min="1" max="1" width="2.421875" style="0" customWidth="1"/>
    <col min="2" max="2" width="1.8515625" style="0" customWidth="1"/>
    <col min="3" max="3" width="2.7109375" style="0" customWidth="1"/>
    <col min="4" max="4" width="6.8515625" style="0" customWidth="1"/>
    <col min="5" max="5" width="13.57421875" style="0" customWidth="1"/>
    <col min="6" max="6" width="0.5625" style="0" customWidth="1"/>
    <col min="7" max="7" width="2.57421875" style="0" customWidth="1"/>
    <col min="8" max="8" width="2.7109375" style="0" customWidth="1"/>
    <col min="9" max="9" width="9.7109375" style="0" customWidth="1"/>
    <col min="10" max="10" width="13.57421875" style="0" customWidth="1"/>
    <col min="11" max="11" width="0.71875" style="0" customWidth="1"/>
    <col min="12" max="12" width="2.421875" style="0" customWidth="1"/>
    <col min="13" max="13" width="2.8515625" style="0" customWidth="1"/>
    <col min="14" max="14" width="2.00390625" style="0" customWidth="1"/>
    <col min="15" max="15" width="12.7109375" style="0" customWidth="1"/>
    <col min="16" max="16" width="2.8515625" style="0" customWidth="1"/>
    <col min="17" max="17" width="2.00390625" style="0" customWidth="1"/>
    <col min="18" max="18" width="13.57421875" style="0" customWidth="1"/>
    <col min="19" max="19" width="0.5625" style="0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181" t="s">
        <v>165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3"/>
    </row>
    <row r="3" spans="1:1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19" ht="15">
      <c r="A5" s="10"/>
      <c r="B5" s="11" t="s">
        <v>0</v>
      </c>
      <c r="C5" s="11"/>
      <c r="D5" s="11"/>
      <c r="E5" s="12" t="str">
        <f>'Položkový rozpočet'!B2</f>
        <v>Stavební úpravy objektu č.p. 26/15 na Masarykově náměstí v Novém Jičíně</v>
      </c>
      <c r="F5" s="13"/>
      <c r="G5" s="13"/>
      <c r="H5" s="13"/>
      <c r="I5" s="13"/>
      <c r="J5" s="14"/>
      <c r="K5" s="11"/>
      <c r="L5" s="11"/>
      <c r="M5" s="11"/>
      <c r="N5" s="11"/>
      <c r="O5" s="11" t="s">
        <v>1</v>
      </c>
      <c r="P5" s="12"/>
      <c r="Q5" s="15"/>
      <c r="R5" s="14"/>
      <c r="S5" s="16"/>
    </row>
    <row r="6" spans="1:19" ht="15">
      <c r="A6" s="10"/>
      <c r="B6" s="11" t="s">
        <v>2</v>
      </c>
      <c r="C6" s="11"/>
      <c r="D6" s="11"/>
      <c r="E6" s="17"/>
      <c r="F6" s="11"/>
      <c r="G6" s="11"/>
      <c r="H6" s="11"/>
      <c r="I6" s="11"/>
      <c r="J6" s="18"/>
      <c r="K6" s="11"/>
      <c r="L6" s="11"/>
      <c r="M6" s="11"/>
      <c r="N6" s="11"/>
      <c r="O6" s="11"/>
      <c r="P6" s="19"/>
      <c r="Q6" s="20"/>
      <c r="R6" s="18"/>
      <c r="S6" s="16"/>
    </row>
    <row r="7" spans="1:19" ht="15">
      <c r="A7" s="10"/>
      <c r="B7" s="11" t="s">
        <v>3</v>
      </c>
      <c r="C7" s="11"/>
      <c r="D7" s="11"/>
      <c r="E7" s="17"/>
      <c r="F7" s="11"/>
      <c r="G7" s="11"/>
      <c r="H7" s="11"/>
      <c r="I7" s="11"/>
      <c r="J7" s="18"/>
      <c r="K7" s="11"/>
      <c r="L7" s="11"/>
      <c r="M7" s="11"/>
      <c r="N7" s="11"/>
      <c r="O7" s="11" t="s">
        <v>4</v>
      </c>
      <c r="P7" s="17"/>
      <c r="Q7" s="20"/>
      <c r="R7" s="18"/>
      <c r="S7" s="16"/>
    </row>
    <row r="8" spans="1:19" ht="15" hidden="1">
      <c r="A8" s="10"/>
      <c r="B8" s="11" t="s">
        <v>5</v>
      </c>
      <c r="C8" s="11"/>
      <c r="D8" s="11"/>
      <c r="E8" s="17" t="s">
        <v>6</v>
      </c>
      <c r="F8" s="11"/>
      <c r="G8" s="11"/>
      <c r="H8" s="11"/>
      <c r="I8" s="11"/>
      <c r="J8" s="18"/>
      <c r="K8" s="11"/>
      <c r="L8" s="11"/>
      <c r="M8" s="11"/>
      <c r="N8" s="11"/>
      <c r="O8" s="11"/>
      <c r="P8" s="19"/>
      <c r="Q8" s="20"/>
      <c r="R8" s="18"/>
      <c r="S8" s="16"/>
    </row>
    <row r="9" spans="1:19" ht="15">
      <c r="A9" s="10"/>
      <c r="B9" s="11" t="s">
        <v>7</v>
      </c>
      <c r="C9" s="11"/>
      <c r="D9" s="11"/>
      <c r="E9" s="21" t="str">
        <f>Rekapitulace!B5</f>
        <v>D.1.4 - Vzduchotechnika</v>
      </c>
      <c r="F9" s="22"/>
      <c r="G9" s="22"/>
      <c r="H9" s="22"/>
      <c r="I9" s="22"/>
      <c r="J9" s="23"/>
      <c r="K9" s="11"/>
      <c r="L9" s="11"/>
      <c r="M9" s="11"/>
      <c r="N9" s="11"/>
      <c r="O9" s="11" t="s">
        <v>9</v>
      </c>
      <c r="P9" s="24"/>
      <c r="Q9" s="25"/>
      <c r="R9" s="23"/>
      <c r="S9" s="16"/>
    </row>
    <row r="10" spans="1:19" ht="15" hidden="1">
      <c r="A10" s="10"/>
      <c r="B10" s="11" t="s">
        <v>10</v>
      </c>
      <c r="C10" s="11"/>
      <c r="D10" s="11"/>
      <c r="E10" s="26" t="s">
        <v>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0"/>
      <c r="Q10" s="20"/>
      <c r="R10" s="11"/>
      <c r="S10" s="16"/>
    </row>
    <row r="11" spans="1:19" ht="15" hidden="1">
      <c r="A11" s="10"/>
      <c r="B11" s="11" t="s">
        <v>11</v>
      </c>
      <c r="C11" s="11"/>
      <c r="D11" s="11"/>
      <c r="E11" s="26" t="s">
        <v>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0"/>
      <c r="Q11" s="20"/>
      <c r="R11" s="11"/>
      <c r="S11" s="16"/>
    </row>
    <row r="12" spans="1:19" ht="15" hidden="1">
      <c r="A12" s="10"/>
      <c r="B12" s="11" t="s">
        <v>12</v>
      </c>
      <c r="C12" s="11"/>
      <c r="D12" s="11"/>
      <c r="E12" s="26" t="s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0"/>
      <c r="Q12" s="20"/>
      <c r="R12" s="11"/>
      <c r="S12" s="16"/>
    </row>
    <row r="13" spans="1:19" ht="15" hidden="1">
      <c r="A13" s="10"/>
      <c r="B13" s="11"/>
      <c r="C13" s="11"/>
      <c r="D13" s="11"/>
      <c r="E13" s="26" t="s">
        <v>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0"/>
      <c r="Q13" s="20"/>
      <c r="R13" s="11"/>
      <c r="S13" s="16"/>
    </row>
    <row r="14" spans="1:19" ht="15" hidden="1">
      <c r="A14" s="10"/>
      <c r="B14" s="11"/>
      <c r="C14" s="11"/>
      <c r="D14" s="11"/>
      <c r="E14" s="26" t="s">
        <v>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0"/>
      <c r="Q14" s="20"/>
      <c r="R14" s="11"/>
      <c r="S14" s="16"/>
    </row>
    <row r="15" spans="1:19" ht="15" hidden="1">
      <c r="A15" s="10"/>
      <c r="B15" s="11"/>
      <c r="C15" s="11"/>
      <c r="D15" s="11"/>
      <c r="E15" s="26" t="s">
        <v>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0"/>
      <c r="Q15" s="20"/>
      <c r="R15" s="11"/>
      <c r="S15" s="16"/>
    </row>
    <row r="16" spans="1:19" ht="15" hidden="1">
      <c r="A16" s="10"/>
      <c r="B16" s="11"/>
      <c r="C16" s="11"/>
      <c r="D16" s="11"/>
      <c r="E16" s="26" t="s">
        <v>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0"/>
      <c r="Q16" s="20"/>
      <c r="R16" s="11"/>
      <c r="S16" s="16"/>
    </row>
    <row r="17" spans="1:19" ht="15" hidden="1">
      <c r="A17" s="10"/>
      <c r="B17" s="11"/>
      <c r="C17" s="11"/>
      <c r="D17" s="11"/>
      <c r="E17" s="26" t="s">
        <v>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0"/>
      <c r="Q17" s="20"/>
      <c r="R17" s="11"/>
      <c r="S17" s="16"/>
    </row>
    <row r="18" spans="1:19" ht="15" hidden="1">
      <c r="A18" s="10"/>
      <c r="B18" s="11"/>
      <c r="C18" s="11"/>
      <c r="D18" s="11"/>
      <c r="E18" s="26" t="s">
        <v>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0"/>
      <c r="Q18" s="20"/>
      <c r="R18" s="11"/>
      <c r="S18" s="16"/>
    </row>
    <row r="19" spans="1:19" ht="15" hidden="1">
      <c r="A19" s="10"/>
      <c r="B19" s="11"/>
      <c r="C19" s="11"/>
      <c r="D19" s="11"/>
      <c r="E19" s="26" t="s">
        <v>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0"/>
      <c r="Q19" s="20"/>
      <c r="R19" s="11"/>
      <c r="S19" s="16"/>
    </row>
    <row r="20" spans="1:19" ht="15" hidden="1">
      <c r="A20" s="10"/>
      <c r="B20" s="11"/>
      <c r="C20" s="11"/>
      <c r="D20" s="11"/>
      <c r="E20" s="26" t="s">
        <v>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0"/>
      <c r="Q20" s="20"/>
      <c r="R20" s="11"/>
      <c r="S20" s="16"/>
    </row>
    <row r="21" spans="1:19" ht="15" hidden="1">
      <c r="A21" s="10"/>
      <c r="B21" s="11"/>
      <c r="C21" s="11"/>
      <c r="D21" s="11"/>
      <c r="E21" s="26" t="s">
        <v>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0"/>
      <c r="Q21" s="20"/>
      <c r="R21" s="11"/>
      <c r="S21" s="16"/>
    </row>
    <row r="22" spans="1:19" ht="15" hidden="1">
      <c r="A22" s="10"/>
      <c r="B22" s="11"/>
      <c r="C22" s="11"/>
      <c r="D22" s="11"/>
      <c r="E22" s="26" t="s">
        <v>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0"/>
      <c r="Q22" s="20"/>
      <c r="R22" s="11"/>
      <c r="S22" s="16"/>
    </row>
    <row r="23" spans="1:19" ht="15" hidden="1">
      <c r="A23" s="10"/>
      <c r="B23" s="11"/>
      <c r="C23" s="11"/>
      <c r="D23" s="11"/>
      <c r="E23" s="26" t="s">
        <v>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0"/>
      <c r="Q23" s="20"/>
      <c r="R23" s="11"/>
      <c r="S23" s="16"/>
    </row>
    <row r="24" spans="1:19" ht="15" hidden="1">
      <c r="A24" s="10"/>
      <c r="B24" s="11"/>
      <c r="C24" s="11"/>
      <c r="D24" s="11"/>
      <c r="E24" s="26" t="s">
        <v>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0"/>
      <c r="Q24" s="20"/>
      <c r="R24" s="11"/>
      <c r="S24" s="16"/>
    </row>
    <row r="25" spans="1:19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 t="s">
        <v>13</v>
      </c>
      <c r="P25" s="11" t="s">
        <v>14</v>
      </c>
      <c r="Q25" s="11"/>
      <c r="R25" s="11"/>
      <c r="S25" s="16"/>
    </row>
    <row r="26" spans="1:19" ht="17.25" customHeight="1">
      <c r="A26" s="10"/>
      <c r="B26" s="11" t="s">
        <v>15</v>
      </c>
      <c r="C26" s="11"/>
      <c r="D26" s="11"/>
      <c r="E26" s="12" t="str">
        <f>'Položkový rozpočet'!F2</f>
        <v>Město Nový jičín, Masarykovo náměstí 1/1, Nový Jičín</v>
      </c>
      <c r="F26" s="13"/>
      <c r="G26" s="13"/>
      <c r="H26" s="13"/>
      <c r="I26" s="13"/>
      <c r="J26" s="14"/>
      <c r="K26" s="11"/>
      <c r="L26" s="11"/>
      <c r="M26" s="11"/>
      <c r="N26" s="11"/>
      <c r="O26" s="27"/>
      <c r="P26" s="28"/>
      <c r="Q26" s="29"/>
      <c r="R26" s="30"/>
      <c r="S26" s="16"/>
    </row>
    <row r="27" spans="1:19" ht="17.25" customHeight="1">
      <c r="A27" s="10"/>
      <c r="B27" s="11" t="s">
        <v>16</v>
      </c>
      <c r="C27" s="11"/>
      <c r="D27" s="11"/>
      <c r="E27" s="17"/>
      <c r="F27" s="11"/>
      <c r="G27" s="11"/>
      <c r="H27" s="11"/>
      <c r="I27" s="11"/>
      <c r="J27" s="18"/>
      <c r="K27" s="11"/>
      <c r="L27" s="11"/>
      <c r="M27" s="11"/>
      <c r="N27" s="11"/>
      <c r="O27" s="27"/>
      <c r="P27" s="28"/>
      <c r="Q27" s="29"/>
      <c r="R27" s="30"/>
      <c r="S27" s="16"/>
    </row>
    <row r="28" spans="1:19" ht="17.25" customHeight="1">
      <c r="A28" s="10"/>
      <c r="B28" s="11" t="s">
        <v>17</v>
      </c>
      <c r="C28" s="11"/>
      <c r="D28" s="11"/>
      <c r="E28" s="173"/>
      <c r="F28" s="174"/>
      <c r="G28" s="174"/>
      <c r="H28" s="174"/>
      <c r="I28" s="174"/>
      <c r="J28" s="175"/>
      <c r="K28" s="11"/>
      <c r="L28" s="11"/>
      <c r="M28" s="11"/>
      <c r="N28" s="11"/>
      <c r="O28" s="27"/>
      <c r="P28" s="28"/>
      <c r="Q28" s="29"/>
      <c r="R28" s="30"/>
      <c r="S28" s="16"/>
    </row>
    <row r="29" spans="1:19" ht="17.25" customHeight="1">
      <c r="A29" s="10"/>
      <c r="B29" s="11"/>
      <c r="C29" s="11"/>
      <c r="D29" s="11"/>
      <c r="E29" s="176"/>
      <c r="F29" s="177"/>
      <c r="G29" s="177"/>
      <c r="H29" s="177"/>
      <c r="I29" s="177"/>
      <c r="J29" s="178"/>
      <c r="K29" s="11"/>
      <c r="L29" s="11"/>
      <c r="M29" s="11"/>
      <c r="N29" s="11"/>
      <c r="O29" s="20"/>
      <c r="P29" s="20"/>
      <c r="Q29" s="20"/>
      <c r="R29" s="11"/>
      <c r="S29" s="16"/>
    </row>
    <row r="30" spans="1:19" ht="17.25" customHeight="1">
      <c r="A30" s="10"/>
      <c r="B30" s="11"/>
      <c r="C30" s="11"/>
      <c r="D30" s="11"/>
      <c r="E30" s="31" t="s">
        <v>18</v>
      </c>
      <c r="F30" s="11"/>
      <c r="G30" s="11" t="s">
        <v>19</v>
      </c>
      <c r="H30" s="11"/>
      <c r="I30" s="11"/>
      <c r="J30" s="11"/>
      <c r="K30" s="11"/>
      <c r="L30" s="11"/>
      <c r="M30" s="11"/>
      <c r="N30" s="11"/>
      <c r="O30" s="31" t="s">
        <v>20</v>
      </c>
      <c r="P30" s="20"/>
      <c r="Q30" s="20"/>
      <c r="R30" s="32"/>
      <c r="S30" s="16"/>
    </row>
    <row r="31" spans="1:19" ht="17.25" customHeight="1">
      <c r="A31" s="10"/>
      <c r="B31" s="11"/>
      <c r="C31" s="11"/>
      <c r="D31" s="11"/>
      <c r="E31" s="27"/>
      <c r="F31" s="11"/>
      <c r="G31" s="28"/>
      <c r="H31" s="33"/>
      <c r="I31" s="34"/>
      <c r="J31" s="11"/>
      <c r="K31" s="11"/>
      <c r="L31" s="11"/>
      <c r="M31" s="11"/>
      <c r="N31" s="11"/>
      <c r="O31" s="35"/>
      <c r="P31" s="20"/>
      <c r="Q31" s="20"/>
      <c r="R31" s="36"/>
      <c r="S31" s="16"/>
    </row>
    <row r="32" spans="1:19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1:19" ht="20.25" customHeight="1">
      <c r="A33" s="40"/>
      <c r="B33" s="41"/>
      <c r="C33" s="41"/>
      <c r="D33" s="41"/>
      <c r="E33" s="42" t="s">
        <v>21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3"/>
    </row>
    <row r="34" spans="1:19" ht="20.25" customHeight="1">
      <c r="A34" s="44" t="s">
        <v>22</v>
      </c>
      <c r="B34" s="45"/>
      <c r="C34" s="45"/>
      <c r="D34" s="46"/>
      <c r="E34" s="47" t="s">
        <v>23</v>
      </c>
      <c r="F34" s="46"/>
      <c r="G34" s="47" t="s">
        <v>24</v>
      </c>
      <c r="H34" s="45"/>
      <c r="I34" s="46"/>
      <c r="J34" s="47" t="s">
        <v>25</v>
      </c>
      <c r="K34" s="45"/>
      <c r="L34" s="47" t="s">
        <v>26</v>
      </c>
      <c r="M34" s="45"/>
      <c r="N34" s="45"/>
      <c r="O34" s="46"/>
      <c r="P34" s="47" t="s">
        <v>27</v>
      </c>
      <c r="Q34" s="45"/>
      <c r="R34" s="45"/>
      <c r="S34" s="48"/>
    </row>
    <row r="35" spans="1:19" ht="20.25" customHeight="1">
      <c r="A35" s="49"/>
      <c r="B35" s="50"/>
      <c r="C35" s="50"/>
      <c r="D35" s="51">
        <v>0</v>
      </c>
      <c r="E35" s="52">
        <f>IF(D35=0,0,R47/D35)</f>
        <v>0</v>
      </c>
      <c r="F35" s="53"/>
      <c r="G35" s="54"/>
      <c r="H35" s="50"/>
      <c r="I35" s="51">
        <v>0</v>
      </c>
      <c r="J35" s="52">
        <f>IF(I35=0,0,R47/I35)</f>
        <v>0</v>
      </c>
      <c r="K35" s="55"/>
      <c r="L35" s="54"/>
      <c r="M35" s="50"/>
      <c r="N35" s="50"/>
      <c r="O35" s="51">
        <v>0</v>
      </c>
      <c r="P35" s="54"/>
      <c r="Q35" s="50"/>
      <c r="R35" s="56">
        <f>IF(O35=0,0,R47/O35)</f>
        <v>0</v>
      </c>
      <c r="S35" s="57"/>
    </row>
    <row r="36" spans="1:19" ht="20.25" customHeight="1">
      <c r="A36" s="40"/>
      <c r="B36" s="41"/>
      <c r="C36" s="41"/>
      <c r="D36" s="41"/>
      <c r="E36" s="42" t="s">
        <v>28</v>
      </c>
      <c r="F36" s="41"/>
      <c r="G36" s="41"/>
      <c r="H36" s="41"/>
      <c r="I36" s="41"/>
      <c r="J36" s="58" t="s">
        <v>29</v>
      </c>
      <c r="K36" s="41"/>
      <c r="L36" s="41"/>
      <c r="M36" s="41"/>
      <c r="N36" s="41"/>
      <c r="O36" s="41"/>
      <c r="P36" s="41"/>
      <c r="Q36" s="41"/>
      <c r="R36" s="41"/>
      <c r="S36" s="43"/>
    </row>
    <row r="37" spans="1:19" ht="20.25" customHeight="1">
      <c r="A37" s="59" t="s">
        <v>30</v>
      </c>
      <c r="B37" s="60"/>
      <c r="C37" s="61" t="s">
        <v>31</v>
      </c>
      <c r="D37" s="62"/>
      <c r="E37" s="62"/>
      <c r="F37" s="63"/>
      <c r="G37" s="59" t="s">
        <v>32</v>
      </c>
      <c r="H37" s="64"/>
      <c r="I37" s="61" t="s">
        <v>33</v>
      </c>
      <c r="J37" s="62"/>
      <c r="K37" s="62"/>
      <c r="L37" s="59" t="s">
        <v>34</v>
      </c>
      <c r="M37" s="64"/>
      <c r="N37" s="61" t="s">
        <v>35</v>
      </c>
      <c r="O37" s="62"/>
      <c r="P37" s="62"/>
      <c r="Q37" s="62"/>
      <c r="R37" s="62"/>
      <c r="S37" s="63"/>
    </row>
    <row r="38" spans="1:19" ht="20.25" customHeight="1">
      <c r="A38" s="65">
        <v>1</v>
      </c>
      <c r="B38" s="66" t="s">
        <v>36</v>
      </c>
      <c r="C38" s="14"/>
      <c r="D38" s="67" t="s">
        <v>37</v>
      </c>
      <c r="E38" s="68">
        <v>0</v>
      </c>
      <c r="F38" s="69"/>
      <c r="G38" s="65">
        <v>8</v>
      </c>
      <c r="H38" s="70" t="s">
        <v>38</v>
      </c>
      <c r="I38" s="30"/>
      <c r="J38" s="71">
        <v>0</v>
      </c>
      <c r="K38" s="72"/>
      <c r="L38" s="65">
        <v>13</v>
      </c>
      <c r="M38" s="28" t="s">
        <v>103</v>
      </c>
      <c r="N38" s="33"/>
      <c r="O38" s="33"/>
      <c r="P38" s="73"/>
      <c r="Q38" s="74"/>
      <c r="R38" s="68">
        <v>0</v>
      </c>
      <c r="S38" s="69"/>
    </row>
    <row r="39" spans="1:19" ht="20.25" customHeight="1">
      <c r="A39" s="65">
        <v>2</v>
      </c>
      <c r="B39" s="75"/>
      <c r="C39" s="23"/>
      <c r="D39" s="67" t="s">
        <v>39</v>
      </c>
      <c r="E39" s="68">
        <v>0</v>
      </c>
      <c r="F39" s="69"/>
      <c r="G39" s="65">
        <v>9</v>
      </c>
      <c r="H39" s="11" t="s">
        <v>40</v>
      </c>
      <c r="I39" s="67"/>
      <c r="J39" s="71">
        <v>0</v>
      </c>
      <c r="K39" s="72"/>
      <c r="L39" s="65">
        <v>14</v>
      </c>
      <c r="M39" s="28"/>
      <c r="N39" s="33"/>
      <c r="O39" s="33"/>
      <c r="P39" s="73"/>
      <c r="Q39" s="74"/>
      <c r="R39" s="68"/>
      <c r="S39" s="69"/>
    </row>
    <row r="40" spans="1:19" ht="20.25" customHeight="1">
      <c r="A40" s="65">
        <v>3</v>
      </c>
      <c r="B40" s="66" t="s">
        <v>41</v>
      </c>
      <c r="C40" s="14"/>
      <c r="D40" s="67" t="s">
        <v>37</v>
      </c>
      <c r="E40" s="68">
        <f>Rekapitulace!G13</f>
        <v>0</v>
      </c>
      <c r="F40" s="69"/>
      <c r="G40" s="65">
        <v>10</v>
      </c>
      <c r="H40" s="70" t="s">
        <v>42</v>
      </c>
      <c r="I40" s="30"/>
      <c r="J40" s="71">
        <v>0</v>
      </c>
      <c r="K40" s="72"/>
      <c r="L40" s="65">
        <v>15</v>
      </c>
      <c r="M40" s="28"/>
      <c r="N40" s="33"/>
      <c r="O40" s="33"/>
      <c r="P40" s="73"/>
      <c r="Q40" s="74"/>
      <c r="R40" s="68"/>
      <c r="S40" s="69"/>
    </row>
    <row r="41" spans="1:19" ht="20.25" customHeight="1">
      <c r="A41" s="65">
        <v>4</v>
      </c>
      <c r="B41" s="75"/>
      <c r="C41" s="23"/>
      <c r="D41" s="67" t="s">
        <v>39</v>
      </c>
      <c r="E41" s="68">
        <f>Rekapitulace!I13</f>
        <v>0</v>
      </c>
      <c r="F41" s="69"/>
      <c r="G41" s="65">
        <v>11</v>
      </c>
      <c r="H41" s="70"/>
      <c r="I41" s="30"/>
      <c r="J41" s="71">
        <v>0</v>
      </c>
      <c r="K41" s="72"/>
      <c r="L41" s="65">
        <v>16</v>
      </c>
      <c r="M41" s="28"/>
      <c r="N41" s="33"/>
      <c r="O41" s="33"/>
      <c r="P41" s="73"/>
      <c r="Q41" s="74"/>
      <c r="R41" s="68"/>
      <c r="S41" s="69"/>
    </row>
    <row r="42" spans="1:19" ht="20.25" customHeight="1">
      <c r="A42" s="65">
        <v>5</v>
      </c>
      <c r="B42" s="66" t="s">
        <v>43</v>
      </c>
      <c r="C42" s="14"/>
      <c r="D42" s="67" t="s">
        <v>37</v>
      </c>
      <c r="E42" s="68">
        <v>0</v>
      </c>
      <c r="F42" s="69"/>
      <c r="G42" s="76"/>
      <c r="H42" s="33"/>
      <c r="I42" s="30"/>
      <c r="J42" s="77"/>
      <c r="K42" s="72"/>
      <c r="L42" s="65">
        <v>17</v>
      </c>
      <c r="M42" s="28"/>
      <c r="N42" s="33"/>
      <c r="O42" s="33"/>
      <c r="P42" s="73"/>
      <c r="Q42" s="74"/>
      <c r="R42" s="68"/>
      <c r="S42" s="69"/>
    </row>
    <row r="43" spans="1:19" ht="20.25" customHeight="1">
      <c r="A43" s="65">
        <v>6</v>
      </c>
      <c r="B43" s="75"/>
      <c r="C43" s="23"/>
      <c r="D43" s="67" t="s">
        <v>39</v>
      </c>
      <c r="E43" s="68">
        <v>0</v>
      </c>
      <c r="F43" s="69"/>
      <c r="G43" s="76"/>
      <c r="H43" s="33"/>
      <c r="I43" s="30"/>
      <c r="J43" s="77"/>
      <c r="K43" s="72"/>
      <c r="L43" s="65">
        <v>18</v>
      </c>
      <c r="M43" s="70"/>
      <c r="N43" s="33"/>
      <c r="O43" s="33"/>
      <c r="P43" s="33"/>
      <c r="Q43" s="30"/>
      <c r="R43" s="68"/>
      <c r="S43" s="69"/>
    </row>
    <row r="44" spans="1:19" ht="20.25" customHeight="1">
      <c r="A44" s="65">
        <v>7</v>
      </c>
      <c r="B44" s="78" t="s">
        <v>44</v>
      </c>
      <c r="C44" s="33"/>
      <c r="D44" s="30"/>
      <c r="E44" s="79">
        <f>SUM(E38:E43)</f>
        <v>0</v>
      </c>
      <c r="F44" s="43"/>
      <c r="G44" s="65">
        <v>12</v>
      </c>
      <c r="H44" s="78" t="s">
        <v>45</v>
      </c>
      <c r="I44" s="30"/>
      <c r="J44" s="80">
        <f>SUM(J38:J43)</f>
        <v>0</v>
      </c>
      <c r="K44" s="81"/>
      <c r="L44" s="65">
        <v>19</v>
      </c>
      <c r="M44" s="66" t="s">
        <v>46</v>
      </c>
      <c r="N44" s="13"/>
      <c r="O44" s="13"/>
      <c r="P44" s="13"/>
      <c r="Q44" s="82"/>
      <c r="R44" s="79">
        <f>SUM(R38:R43)</f>
        <v>0</v>
      </c>
      <c r="S44" s="43"/>
    </row>
    <row r="45" spans="1:19" ht="20.25" customHeight="1">
      <c r="A45" s="83">
        <v>20</v>
      </c>
      <c r="B45" s="84" t="s">
        <v>47</v>
      </c>
      <c r="C45" s="85"/>
      <c r="D45" s="86"/>
      <c r="E45" s="87">
        <v>0</v>
      </c>
      <c r="F45" s="39"/>
      <c r="G45" s="83">
        <v>21</v>
      </c>
      <c r="H45" s="84" t="s">
        <v>48</v>
      </c>
      <c r="I45" s="86"/>
      <c r="J45" s="88">
        <v>0</v>
      </c>
      <c r="K45" s="89">
        <v>20</v>
      </c>
      <c r="L45" s="83">
        <v>22</v>
      </c>
      <c r="M45" s="84" t="s">
        <v>49</v>
      </c>
      <c r="N45" s="85"/>
      <c r="O45" s="85"/>
      <c r="P45" s="85"/>
      <c r="Q45" s="86"/>
      <c r="R45" s="87">
        <f>Rekapitulace!I27</f>
        <v>0</v>
      </c>
      <c r="S45" s="39"/>
    </row>
    <row r="46" spans="1:19" ht="20.25" customHeight="1">
      <c r="A46" s="90" t="s">
        <v>16</v>
      </c>
      <c r="B46" s="8"/>
      <c r="C46" s="8"/>
      <c r="D46" s="8"/>
      <c r="E46" s="8"/>
      <c r="F46" s="91"/>
      <c r="G46" s="92"/>
      <c r="H46" s="8"/>
      <c r="I46" s="8"/>
      <c r="J46" s="8"/>
      <c r="K46" s="8"/>
      <c r="L46" s="59" t="s">
        <v>50</v>
      </c>
      <c r="M46" s="46"/>
      <c r="N46" s="61" t="s">
        <v>51</v>
      </c>
      <c r="O46" s="45"/>
      <c r="P46" s="45"/>
      <c r="Q46" s="45"/>
      <c r="R46" s="45"/>
      <c r="S46" s="48"/>
    </row>
    <row r="47" spans="1:19" ht="20.25" customHeight="1">
      <c r="A47" s="10"/>
      <c r="B47" s="11"/>
      <c r="C47" s="11"/>
      <c r="D47" s="11"/>
      <c r="E47" s="11"/>
      <c r="F47" s="18"/>
      <c r="G47" s="93"/>
      <c r="H47" s="11"/>
      <c r="I47" s="11"/>
      <c r="J47" s="11"/>
      <c r="K47" s="11"/>
      <c r="L47" s="65">
        <v>23</v>
      </c>
      <c r="M47" s="70" t="s">
        <v>52</v>
      </c>
      <c r="N47" s="33"/>
      <c r="O47" s="33"/>
      <c r="P47" s="33"/>
      <c r="Q47" s="69"/>
      <c r="R47" s="79">
        <f>E44+J44+R44+E45+J45+R45</f>
        <v>0</v>
      </c>
      <c r="S47" s="43"/>
    </row>
    <row r="48" spans="1:19" ht="20.25" customHeight="1">
      <c r="A48" s="94" t="s">
        <v>53</v>
      </c>
      <c r="B48" s="22"/>
      <c r="C48" s="22"/>
      <c r="D48" s="22"/>
      <c r="E48" s="22"/>
      <c r="F48" s="23"/>
      <c r="G48" s="95" t="s">
        <v>54</v>
      </c>
      <c r="H48" s="22"/>
      <c r="I48" s="22"/>
      <c r="J48" s="22"/>
      <c r="K48" s="22"/>
      <c r="L48" s="65">
        <v>24</v>
      </c>
      <c r="M48" s="96">
        <v>15</v>
      </c>
      <c r="N48" s="23" t="s">
        <v>55</v>
      </c>
      <c r="O48" s="97">
        <v>0</v>
      </c>
      <c r="P48" s="33" t="s">
        <v>56</v>
      </c>
      <c r="Q48" s="30"/>
      <c r="R48" s="98">
        <v>0</v>
      </c>
      <c r="S48" s="99"/>
    </row>
    <row r="49" spans="1:19" ht="20.25" customHeight="1" thickBot="1">
      <c r="A49" s="100" t="s">
        <v>15</v>
      </c>
      <c r="B49" s="13"/>
      <c r="C49" s="13"/>
      <c r="D49" s="13"/>
      <c r="E49" s="13"/>
      <c r="F49" s="14"/>
      <c r="G49" s="101"/>
      <c r="H49" s="13"/>
      <c r="I49" s="13"/>
      <c r="J49" s="13"/>
      <c r="K49" s="13"/>
      <c r="L49" s="65">
        <v>25</v>
      </c>
      <c r="M49" s="102">
        <v>21</v>
      </c>
      <c r="N49" s="30" t="s">
        <v>55</v>
      </c>
      <c r="O49" s="97">
        <f>R47</f>
        <v>0</v>
      </c>
      <c r="P49" s="33" t="s">
        <v>56</v>
      </c>
      <c r="Q49" s="30"/>
      <c r="R49" s="68">
        <f>ROUNDUP(O49*M49/100,1)</f>
        <v>0</v>
      </c>
      <c r="S49" s="69"/>
    </row>
    <row r="50" spans="1:19" ht="20.25" customHeight="1" thickBot="1">
      <c r="A50" s="10"/>
      <c r="B50" s="11"/>
      <c r="C50" s="11"/>
      <c r="D50" s="11"/>
      <c r="E50" s="11"/>
      <c r="F50" s="18"/>
      <c r="G50" s="93"/>
      <c r="H50" s="11"/>
      <c r="I50" s="11"/>
      <c r="J50" s="11"/>
      <c r="K50" s="11"/>
      <c r="L50" s="83">
        <v>26</v>
      </c>
      <c r="M50" s="103" t="s">
        <v>57</v>
      </c>
      <c r="N50" s="85"/>
      <c r="O50" s="85"/>
      <c r="P50" s="85"/>
      <c r="Q50" s="104"/>
      <c r="R50" s="105">
        <f>O49+R49</f>
        <v>0</v>
      </c>
      <c r="S50" s="106"/>
    </row>
    <row r="51" spans="1:19" ht="20.25" customHeight="1">
      <c r="A51" s="94" t="s">
        <v>53</v>
      </c>
      <c r="B51" s="22"/>
      <c r="C51" s="22"/>
      <c r="D51" s="22"/>
      <c r="E51" s="22"/>
      <c r="F51" s="23"/>
      <c r="G51" s="95" t="s">
        <v>54</v>
      </c>
      <c r="H51" s="22"/>
      <c r="I51" s="22"/>
      <c r="J51" s="22"/>
      <c r="K51" s="22"/>
      <c r="L51" s="59" t="s">
        <v>58</v>
      </c>
      <c r="M51" s="46"/>
      <c r="N51" s="61" t="s">
        <v>59</v>
      </c>
      <c r="O51" s="45"/>
      <c r="P51" s="45"/>
      <c r="Q51" s="45"/>
      <c r="R51" s="107"/>
      <c r="S51" s="48"/>
    </row>
    <row r="52" spans="1:19" ht="20.25" customHeight="1">
      <c r="A52" s="100" t="s">
        <v>17</v>
      </c>
      <c r="B52" s="13"/>
      <c r="C52" s="13"/>
      <c r="D52" s="13"/>
      <c r="E52" s="13"/>
      <c r="F52" s="14"/>
      <c r="G52" s="101"/>
      <c r="H52" s="13"/>
      <c r="I52" s="13"/>
      <c r="J52" s="13"/>
      <c r="K52" s="13"/>
      <c r="L52" s="65">
        <v>27</v>
      </c>
      <c r="M52" s="70" t="s">
        <v>60</v>
      </c>
      <c r="N52" s="33"/>
      <c r="O52" s="33"/>
      <c r="P52" s="33"/>
      <c r="Q52" s="30"/>
      <c r="R52" s="68">
        <v>0</v>
      </c>
      <c r="S52" s="69"/>
    </row>
    <row r="53" spans="1:19" ht="20.25" customHeight="1">
      <c r="A53" s="10"/>
      <c r="B53" s="11"/>
      <c r="C53" s="11"/>
      <c r="D53" s="11"/>
      <c r="E53" s="11"/>
      <c r="F53" s="18"/>
      <c r="G53" s="93"/>
      <c r="H53" s="11"/>
      <c r="I53" s="11"/>
      <c r="J53" s="11"/>
      <c r="K53" s="11"/>
      <c r="L53" s="65">
        <v>28</v>
      </c>
      <c r="M53" s="70" t="s">
        <v>61</v>
      </c>
      <c r="N53" s="33"/>
      <c r="O53" s="33"/>
      <c r="P53" s="33"/>
      <c r="Q53" s="30"/>
      <c r="R53" s="68">
        <v>0</v>
      </c>
      <c r="S53" s="69"/>
    </row>
    <row r="54" spans="1:19" ht="20.25" customHeight="1">
      <c r="A54" s="108" t="s">
        <v>53</v>
      </c>
      <c r="B54" s="38"/>
      <c r="C54" s="38"/>
      <c r="D54" s="38"/>
      <c r="E54" s="38"/>
      <c r="F54" s="109"/>
      <c r="G54" s="110" t="s">
        <v>54</v>
      </c>
      <c r="H54" s="38"/>
      <c r="I54" s="38"/>
      <c r="J54" s="38"/>
      <c r="K54" s="38"/>
      <c r="L54" s="83">
        <v>29</v>
      </c>
      <c r="M54" s="84" t="s">
        <v>62</v>
      </c>
      <c r="N54" s="85"/>
      <c r="O54" s="85"/>
      <c r="P54" s="85"/>
      <c r="Q54" s="86"/>
      <c r="R54" s="52">
        <v>0</v>
      </c>
      <c r="S54" s="111"/>
    </row>
    <row r="56" ht="15">
      <c r="A56" s="11" t="s">
        <v>89</v>
      </c>
    </row>
    <row r="57" ht="15">
      <c r="A57" s="11" t="s">
        <v>116</v>
      </c>
    </row>
    <row r="58" ht="15">
      <c r="A58" s="11" t="s">
        <v>117</v>
      </c>
    </row>
  </sheetData>
  <sheetProtection algorithmName="SHA-512" hashValue="AuasRLJzFQhyJ2eT45PUnpsXlDJSY0g5Qw8edUmMmo0ZNZpJoS/7O9UYjb1VFqS5oiVBHsN88O7JvF3LRadT2Q==" saltValue="ZoNTFOmqwtRvN8fMzkR7PQ==" spinCount="100000" sheet="1" objects="1" scenarios="1"/>
  <mergeCells count="1">
    <mergeCell ref="A2:S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 topLeftCell="A7">
      <selection activeCell="P20" sqref="P20"/>
    </sheetView>
  </sheetViews>
  <sheetFormatPr defaultColWidth="9.140625" defaultRowHeight="15"/>
  <cols>
    <col min="1" max="1" width="6.421875" style="0" customWidth="1"/>
    <col min="4" max="4" width="12.28125" style="0" customWidth="1"/>
    <col min="14" max="14" width="14.00390625" style="0" bestFit="1" customWidth="1"/>
    <col min="15" max="15" width="11.140625" style="0" customWidth="1"/>
    <col min="19" max="19" width="14.00390625" style="0" bestFit="1" customWidth="1"/>
  </cols>
  <sheetData>
    <row r="1" spans="1:9" ht="18">
      <c r="A1" s="215" t="s">
        <v>80</v>
      </c>
      <c r="B1" s="215"/>
      <c r="C1" s="215"/>
      <c r="D1" s="215"/>
      <c r="E1" s="215"/>
      <c r="F1" s="215"/>
      <c r="G1" s="215"/>
      <c r="H1" s="215"/>
      <c r="I1" s="215"/>
    </row>
    <row r="2" spans="1:9" ht="9.9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1:9" ht="15">
      <c r="A3" s="124" t="s">
        <v>63</v>
      </c>
      <c r="B3" s="125" t="str">
        <f>'Položkový rozpočet'!B2</f>
        <v>Stavební úpravy objektu č.p. 26/15 na Masarykově náměstí v Novém Jičíně</v>
      </c>
      <c r="C3" s="125"/>
      <c r="D3" s="126"/>
      <c r="E3" s="126" t="s">
        <v>66</v>
      </c>
      <c r="F3" s="125" t="str">
        <f>'Položkový rozpočet'!F2</f>
        <v>Město Nový jičín, Masarykovo náměstí 1/1, Nový Jičín</v>
      </c>
      <c r="G3" s="125"/>
      <c r="H3" s="125"/>
      <c r="I3" s="125"/>
    </row>
    <row r="4" spans="1:9" ht="15">
      <c r="A4" s="124" t="s">
        <v>64</v>
      </c>
      <c r="B4" s="125"/>
      <c r="C4" s="125"/>
      <c r="D4" s="126"/>
      <c r="E4" s="126" t="s">
        <v>67</v>
      </c>
      <c r="F4" s="179"/>
      <c r="G4" s="179"/>
      <c r="H4" s="179"/>
      <c r="I4" s="179"/>
    </row>
    <row r="5" spans="1:9" ht="15">
      <c r="A5" s="124" t="s">
        <v>65</v>
      </c>
      <c r="B5" s="125" t="s">
        <v>118</v>
      </c>
      <c r="C5" s="125"/>
      <c r="D5" s="126"/>
      <c r="E5" s="126" t="s">
        <v>68</v>
      </c>
      <c r="F5" s="127"/>
      <c r="G5" s="125"/>
      <c r="H5" s="125"/>
      <c r="I5" s="125"/>
    </row>
    <row r="6" spans="1:9" ht="1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9.95" customHeight="1">
      <c r="A7" s="125"/>
      <c r="B7" s="125"/>
      <c r="C7" s="125"/>
      <c r="D7" s="125"/>
      <c r="E7" s="125"/>
      <c r="F7" s="125"/>
      <c r="G7" s="125"/>
      <c r="H7" s="125"/>
      <c r="I7" s="125"/>
    </row>
    <row r="8" spans="1:10" ht="15">
      <c r="A8" s="192" t="s">
        <v>98</v>
      </c>
      <c r="B8" s="193"/>
      <c r="C8" s="193"/>
      <c r="D8" s="193"/>
      <c r="E8" s="193"/>
      <c r="F8" s="193"/>
      <c r="G8" s="216" t="s">
        <v>75</v>
      </c>
      <c r="H8" s="216"/>
      <c r="I8" s="216" t="s">
        <v>77</v>
      </c>
      <c r="J8" s="216"/>
    </row>
    <row r="9" spans="1:10" ht="15">
      <c r="A9" s="217" t="str">
        <f>'Položkový rozpočet'!A8</f>
        <v xml:space="preserve">Zařízení č. 1 - Větrání sociálního zázemí </v>
      </c>
      <c r="B9" s="218"/>
      <c r="C9" s="218"/>
      <c r="D9" s="218"/>
      <c r="E9" s="218"/>
      <c r="F9" s="219"/>
      <c r="G9" s="220">
        <f>'Položkový rozpočet'!G18</f>
        <v>0</v>
      </c>
      <c r="H9" s="220"/>
      <c r="I9" s="220">
        <f>'Položkový rozpočet'!I18</f>
        <v>0</v>
      </c>
      <c r="J9" s="220"/>
    </row>
    <row r="10" spans="1:10" ht="15">
      <c r="A10" s="221" t="str">
        <f>'Položkový rozpočet'!A21</f>
        <v>Zařízení č. 2 - Chlazení jídelny</v>
      </c>
      <c r="B10" s="221"/>
      <c r="C10" s="221"/>
      <c r="D10" s="221"/>
      <c r="E10" s="221"/>
      <c r="F10" s="221"/>
      <c r="G10" s="199">
        <f>'Položkový rozpočet'!G42</f>
        <v>0</v>
      </c>
      <c r="H10" s="199"/>
      <c r="I10" s="199">
        <f>'Položkový rozpočet'!I42</f>
        <v>0</v>
      </c>
      <c r="J10" s="199"/>
    </row>
    <row r="11" spans="1:10" ht="15">
      <c r="A11" s="212"/>
      <c r="B11" s="197"/>
      <c r="C11" s="197"/>
      <c r="D11" s="197"/>
      <c r="E11" s="197"/>
      <c r="F11" s="198"/>
      <c r="G11" s="213"/>
      <c r="H11" s="214"/>
      <c r="I11" s="213"/>
      <c r="J11" s="214"/>
    </row>
    <row r="12" spans="1:9" ht="9.95" customHeight="1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10" ht="15">
      <c r="A13" s="186" t="s">
        <v>99</v>
      </c>
      <c r="B13" s="187"/>
      <c r="C13" s="187"/>
      <c r="D13" s="187"/>
      <c r="E13" s="187"/>
      <c r="F13" s="185"/>
      <c r="G13" s="184">
        <f>SUM(G9:H10)</f>
        <v>0</v>
      </c>
      <c r="H13" s="185"/>
      <c r="I13" s="184">
        <f>SUM(I9:J10)</f>
        <v>0</v>
      </c>
      <c r="J13" s="185"/>
    </row>
    <row r="14" spans="1:10" ht="15">
      <c r="A14" s="144"/>
      <c r="B14" s="144"/>
      <c r="C14" s="144"/>
      <c r="D14" s="144"/>
      <c r="E14" s="144"/>
      <c r="F14" s="144"/>
      <c r="G14" s="145"/>
      <c r="H14" s="144"/>
      <c r="I14" s="145"/>
      <c r="J14" s="144"/>
    </row>
    <row r="15" spans="1:9" ht="9.95" customHeight="1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18" ht="15">
      <c r="A16" s="192" t="s">
        <v>104</v>
      </c>
      <c r="B16" s="193"/>
      <c r="C16" s="193"/>
      <c r="D16" s="193"/>
      <c r="E16" s="193"/>
      <c r="F16" s="193"/>
      <c r="G16" s="193"/>
      <c r="H16" s="194"/>
      <c r="I16" s="200" t="s">
        <v>75</v>
      </c>
      <c r="J16" s="200"/>
      <c r="N16" s="131"/>
      <c r="O16" s="131"/>
      <c r="P16" s="131"/>
      <c r="Q16" s="131"/>
      <c r="R16" s="131"/>
    </row>
    <row r="17" spans="1:10" s="131" customFormat="1" ht="9.95" customHeight="1">
      <c r="A17" s="129"/>
      <c r="B17" s="129"/>
      <c r="C17" s="129"/>
      <c r="D17" s="129"/>
      <c r="E17" s="129"/>
      <c r="F17" s="129"/>
      <c r="G17" s="130"/>
      <c r="H17" s="130"/>
      <c r="I17" s="130"/>
      <c r="J17" s="130"/>
    </row>
    <row r="18" spans="1:19" ht="15">
      <c r="A18" s="170" t="s">
        <v>81</v>
      </c>
      <c r="B18" s="189" t="s">
        <v>161</v>
      </c>
      <c r="C18" s="190"/>
      <c r="D18" s="190"/>
      <c r="E18" s="190"/>
      <c r="F18" s="190"/>
      <c r="G18" s="190"/>
      <c r="H18" s="191"/>
      <c r="I18" s="201">
        <v>0</v>
      </c>
      <c r="J18" s="202"/>
      <c r="S18" s="156"/>
    </row>
    <row r="19" spans="1:19" ht="15">
      <c r="A19" s="167" t="s">
        <v>82</v>
      </c>
      <c r="B19" s="195" t="s">
        <v>162</v>
      </c>
      <c r="C19" s="195"/>
      <c r="D19" s="195"/>
      <c r="E19" s="195"/>
      <c r="F19" s="195"/>
      <c r="G19" s="195"/>
      <c r="H19" s="196"/>
      <c r="I19" s="199">
        <v>0</v>
      </c>
      <c r="J19" s="199"/>
      <c r="N19" s="136"/>
      <c r="S19" s="156"/>
    </row>
    <row r="20" spans="1:19" ht="15">
      <c r="A20" s="167" t="s">
        <v>83</v>
      </c>
      <c r="B20" s="195" t="s">
        <v>164</v>
      </c>
      <c r="C20" s="195"/>
      <c r="D20" s="195"/>
      <c r="E20" s="195"/>
      <c r="F20" s="195"/>
      <c r="G20" s="195"/>
      <c r="H20" s="196"/>
      <c r="I20" s="199">
        <v>0</v>
      </c>
      <c r="J20" s="199"/>
      <c r="K20" s="146"/>
      <c r="L20" s="146"/>
      <c r="S20" s="156"/>
    </row>
    <row r="21" spans="1:19" ht="15">
      <c r="A21" s="167" t="s">
        <v>84</v>
      </c>
      <c r="B21" s="195" t="s">
        <v>100</v>
      </c>
      <c r="C21" s="195"/>
      <c r="D21" s="195"/>
      <c r="E21" s="195"/>
      <c r="F21" s="195"/>
      <c r="G21" s="195"/>
      <c r="H21" s="196"/>
      <c r="I21" s="199">
        <v>0</v>
      </c>
      <c r="J21" s="199"/>
      <c r="L21" s="146"/>
      <c r="S21" s="156"/>
    </row>
    <row r="22" spans="1:19" ht="15">
      <c r="A22" s="172" t="s">
        <v>88</v>
      </c>
      <c r="B22" s="168" t="s">
        <v>101</v>
      </c>
      <c r="C22" s="168"/>
      <c r="D22" s="168"/>
      <c r="E22" s="168"/>
      <c r="F22" s="168"/>
      <c r="G22" s="168"/>
      <c r="H22" s="169"/>
      <c r="I22" s="199">
        <v>0</v>
      </c>
      <c r="J22" s="199"/>
      <c r="S22" s="156"/>
    </row>
    <row r="23" spans="1:19" ht="15">
      <c r="A23" s="140" t="s">
        <v>90</v>
      </c>
      <c r="B23" s="203" t="s">
        <v>105</v>
      </c>
      <c r="C23" s="204"/>
      <c r="D23" s="204"/>
      <c r="E23" s="204"/>
      <c r="F23" s="204"/>
      <c r="G23" s="204"/>
      <c r="H23" s="205"/>
      <c r="I23" s="206">
        <v>0</v>
      </c>
      <c r="J23" s="206"/>
      <c r="N23" s="136"/>
      <c r="O23" s="136"/>
      <c r="S23" s="156"/>
    </row>
    <row r="24" spans="1:19" ht="15">
      <c r="A24" s="171"/>
      <c r="B24" s="207" t="s">
        <v>102</v>
      </c>
      <c r="C24" s="208"/>
      <c r="D24" s="208"/>
      <c r="E24" s="208"/>
      <c r="F24" s="208"/>
      <c r="G24" s="208"/>
      <c r="H24" s="209"/>
      <c r="I24" s="210"/>
      <c r="J24" s="211"/>
      <c r="N24" s="136"/>
      <c r="O24" s="136"/>
      <c r="S24" s="156"/>
    </row>
    <row r="25" spans="1:19" ht="15">
      <c r="A25" s="166" t="s">
        <v>91</v>
      </c>
      <c r="B25" s="197" t="s">
        <v>163</v>
      </c>
      <c r="C25" s="197"/>
      <c r="D25" s="197"/>
      <c r="E25" s="197"/>
      <c r="F25" s="197"/>
      <c r="G25" s="197"/>
      <c r="H25" s="198"/>
      <c r="I25" s="188">
        <v>0</v>
      </c>
      <c r="J25" s="188"/>
      <c r="N25" s="136"/>
      <c r="S25" s="156"/>
    </row>
    <row r="26" ht="9.95" customHeight="1"/>
    <row r="27" spans="1:10" ht="15">
      <c r="A27" s="186" t="s">
        <v>85</v>
      </c>
      <c r="B27" s="187"/>
      <c r="C27" s="187"/>
      <c r="D27" s="187"/>
      <c r="E27" s="187"/>
      <c r="F27" s="187"/>
      <c r="G27" s="187"/>
      <c r="H27" s="185"/>
      <c r="I27" s="184">
        <f>SUM(I18:J26)</f>
        <v>0</v>
      </c>
      <c r="J27" s="185"/>
    </row>
    <row r="28" ht="9.95" customHeight="1"/>
  </sheetData>
  <mergeCells count="35">
    <mergeCell ref="A11:F11"/>
    <mergeCell ref="G11:H11"/>
    <mergeCell ref="I11:J11"/>
    <mergeCell ref="A1:I1"/>
    <mergeCell ref="G8:H8"/>
    <mergeCell ref="I8:J8"/>
    <mergeCell ref="A9:F9"/>
    <mergeCell ref="G9:H9"/>
    <mergeCell ref="I9:J9"/>
    <mergeCell ref="A8:F8"/>
    <mergeCell ref="A10:F10"/>
    <mergeCell ref="G10:H10"/>
    <mergeCell ref="I10:J10"/>
    <mergeCell ref="B21:H21"/>
    <mergeCell ref="I21:J21"/>
    <mergeCell ref="I22:J22"/>
    <mergeCell ref="A13:F13"/>
    <mergeCell ref="G13:H13"/>
    <mergeCell ref="I13:J13"/>
    <mergeCell ref="I27:J27"/>
    <mergeCell ref="A27:H27"/>
    <mergeCell ref="I25:J25"/>
    <mergeCell ref="B18:H18"/>
    <mergeCell ref="A16:H16"/>
    <mergeCell ref="B19:H19"/>
    <mergeCell ref="B25:H25"/>
    <mergeCell ref="I19:J19"/>
    <mergeCell ref="I16:J16"/>
    <mergeCell ref="I18:J18"/>
    <mergeCell ref="I20:J20"/>
    <mergeCell ref="B20:H20"/>
    <mergeCell ref="B23:H23"/>
    <mergeCell ref="I23:J23"/>
    <mergeCell ref="B24:H24"/>
    <mergeCell ref="I24:J24"/>
  </mergeCells>
  <printOptions horizontalCentered="1"/>
  <pageMargins left="0.5118110236220472" right="0.5118110236220472" top="0.3937007874015748" bottom="0.3937007874015748" header="0.11811023622047245" footer="0.11811023622047245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20" zoomScaleNormal="120" workbookViewId="0" topLeftCell="A1">
      <selection activeCell="C30" sqref="C30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74.00390625" style="112" customWidth="1"/>
    <col min="4" max="4" width="3.421875" style="0" customWidth="1"/>
    <col min="5" max="5" width="4.8515625" style="0" customWidth="1"/>
    <col min="6" max="6" width="10.140625" style="0" customWidth="1"/>
    <col min="7" max="7" width="10.421875" style="0" customWidth="1"/>
    <col min="8" max="9" width="10.7109375" style="0" customWidth="1"/>
    <col min="10" max="10" width="2.8515625" style="0" customWidth="1"/>
    <col min="11" max="11" width="9.140625" style="137" customWidth="1"/>
  </cols>
  <sheetData>
    <row r="1" spans="1:9" ht="14.25" customHeight="1">
      <c r="A1" s="222" t="s">
        <v>72</v>
      </c>
      <c r="B1" s="222"/>
      <c r="C1" s="222"/>
      <c r="D1" s="222"/>
      <c r="E1" s="222"/>
      <c r="F1" s="222"/>
      <c r="G1" s="222"/>
      <c r="H1" s="222"/>
      <c r="I1" s="222"/>
    </row>
    <row r="2" spans="1:9" ht="12.75" customHeight="1">
      <c r="A2" s="159" t="s">
        <v>63</v>
      </c>
      <c r="B2" s="149" t="s">
        <v>123</v>
      </c>
      <c r="C2" s="148"/>
      <c r="D2" s="159" t="s">
        <v>66</v>
      </c>
      <c r="E2" s="149"/>
      <c r="F2" s="149" t="s">
        <v>122</v>
      </c>
      <c r="G2" s="149"/>
      <c r="H2" s="149"/>
      <c r="I2" s="149"/>
    </row>
    <row r="3" spans="1:9" ht="12" customHeight="1">
      <c r="A3" s="159" t="s">
        <v>64</v>
      </c>
      <c r="B3" s="149"/>
      <c r="C3" s="148"/>
      <c r="D3" s="159" t="s">
        <v>67</v>
      </c>
      <c r="E3" s="149"/>
      <c r="F3" s="174"/>
      <c r="G3" s="174"/>
      <c r="H3" s="174"/>
      <c r="I3" s="174"/>
    </row>
    <row r="4" spans="1:9" ht="8.1" customHeight="1">
      <c r="A4" s="123"/>
      <c r="B4" s="123"/>
      <c r="C4" s="123"/>
      <c r="D4" s="123"/>
      <c r="E4" s="123"/>
      <c r="F4" s="123"/>
      <c r="G4" s="123"/>
      <c r="H4" s="123"/>
      <c r="I4" s="123"/>
    </row>
    <row r="5" spans="1:9" ht="22.5">
      <c r="A5" s="132" t="s">
        <v>78</v>
      </c>
      <c r="B5" s="133" t="s">
        <v>69</v>
      </c>
      <c r="C5" s="133" t="s">
        <v>70</v>
      </c>
      <c r="D5" s="133" t="s">
        <v>71</v>
      </c>
      <c r="E5" s="133" t="s">
        <v>73</v>
      </c>
      <c r="F5" s="133" t="s">
        <v>74</v>
      </c>
      <c r="G5" s="133" t="s">
        <v>75</v>
      </c>
      <c r="H5" s="133" t="s">
        <v>76</v>
      </c>
      <c r="I5" s="134" t="s">
        <v>77</v>
      </c>
    </row>
    <row r="6" spans="1:11" s="113" customFormat="1" ht="3.75" customHeight="1">
      <c r="A6" s="115"/>
      <c r="B6" s="115"/>
      <c r="C6" s="141"/>
      <c r="D6" s="115"/>
      <c r="E6" s="115"/>
      <c r="F6" s="115"/>
      <c r="G6" s="115"/>
      <c r="H6" s="115"/>
      <c r="I6" s="115"/>
      <c r="K6" s="138"/>
    </row>
    <row r="7" spans="1:11" s="113" customFormat="1" ht="5.1" customHeight="1">
      <c r="A7" s="116"/>
      <c r="B7" s="117"/>
      <c r="C7" s="142"/>
      <c r="D7" s="117"/>
      <c r="E7" s="117"/>
      <c r="F7" s="117"/>
      <c r="G7" s="117"/>
      <c r="H7" s="117"/>
      <c r="I7" s="118"/>
      <c r="K7" s="138"/>
    </row>
    <row r="8" spans="1:11" s="113" customFormat="1" ht="14.1" customHeight="1">
      <c r="A8" s="119" t="s">
        <v>124</v>
      </c>
      <c r="B8" s="114"/>
      <c r="C8" s="143"/>
      <c r="D8" s="114"/>
      <c r="E8" s="114"/>
      <c r="F8" s="114"/>
      <c r="G8" s="114"/>
      <c r="H8" s="114"/>
      <c r="I8" s="120"/>
      <c r="K8" s="138"/>
    </row>
    <row r="9" spans="1:11" s="113" customFormat="1" ht="5.1" customHeight="1">
      <c r="A9" s="121"/>
      <c r="B9" s="115"/>
      <c r="C9" s="141"/>
      <c r="D9" s="115"/>
      <c r="E9" s="115"/>
      <c r="F9" s="115"/>
      <c r="G9" s="115"/>
      <c r="H9" s="115"/>
      <c r="I9" s="122"/>
      <c r="K9" s="138"/>
    </row>
    <row r="10" spans="1:11" s="152" customFormat="1" ht="14.1" customHeight="1">
      <c r="A10" s="160" t="s">
        <v>92</v>
      </c>
      <c r="B10" s="148" t="s">
        <v>107</v>
      </c>
      <c r="C10" s="148" t="s">
        <v>127</v>
      </c>
      <c r="D10" s="163" t="s">
        <v>79</v>
      </c>
      <c r="E10" s="164">
        <v>1</v>
      </c>
      <c r="F10" s="180">
        <v>0</v>
      </c>
      <c r="G10" s="162">
        <f>E10*F10</f>
        <v>0</v>
      </c>
      <c r="H10" s="180">
        <v>0</v>
      </c>
      <c r="I10" s="162">
        <f>E10*H10</f>
        <v>0</v>
      </c>
      <c r="J10" s="112"/>
      <c r="K10" s="138"/>
    </row>
    <row r="11" spans="1:11" s="152" customFormat="1" ht="14.1" customHeight="1">
      <c r="A11" s="160" t="s">
        <v>96</v>
      </c>
      <c r="B11" s="148" t="s">
        <v>108</v>
      </c>
      <c r="C11" s="148" t="s">
        <v>128</v>
      </c>
      <c r="D11" s="163" t="s">
        <v>79</v>
      </c>
      <c r="E11" s="164">
        <v>5</v>
      </c>
      <c r="F11" s="180">
        <v>0</v>
      </c>
      <c r="G11" s="162">
        <f aca="true" t="shared" si="0" ref="G11">E11*F11</f>
        <v>0</v>
      </c>
      <c r="H11" s="180">
        <v>0</v>
      </c>
      <c r="I11" s="162">
        <f aca="true" t="shared" si="1" ref="I11">E11*H11</f>
        <v>0</v>
      </c>
      <c r="J11" s="112"/>
      <c r="K11" s="165"/>
    </row>
    <row r="12" spans="1:11" s="152" customFormat="1" ht="14.1" customHeight="1">
      <c r="A12" s="160"/>
      <c r="C12" s="148"/>
      <c r="D12" s="163"/>
      <c r="E12" s="164"/>
      <c r="F12" s="162"/>
      <c r="G12" s="162"/>
      <c r="H12" s="162"/>
      <c r="I12" s="162"/>
      <c r="J12" s="112"/>
      <c r="K12" s="138"/>
    </row>
    <row r="13" spans="3:11" s="152" customFormat="1" ht="14.1" customHeight="1">
      <c r="C13" s="148" t="s">
        <v>106</v>
      </c>
      <c r="D13" s="153"/>
      <c r="E13" s="139"/>
      <c r="F13" s="135"/>
      <c r="G13" s="135"/>
      <c r="H13" s="135"/>
      <c r="I13" s="135"/>
      <c r="J13" s="112"/>
      <c r="K13" s="138"/>
    </row>
    <row r="14" spans="1:11" s="152" customFormat="1" ht="14.1" customHeight="1">
      <c r="A14" s="160"/>
      <c r="C14" s="148" t="s">
        <v>155</v>
      </c>
      <c r="D14" s="153"/>
      <c r="E14" s="139"/>
      <c r="F14" s="135"/>
      <c r="G14" s="135"/>
      <c r="H14" s="135"/>
      <c r="I14" s="135"/>
      <c r="J14" s="112"/>
      <c r="K14" s="138"/>
    </row>
    <row r="15" spans="1:11" s="152" customFormat="1" ht="14.1" customHeight="1">
      <c r="A15" s="160"/>
      <c r="B15" s="148" t="s">
        <v>109</v>
      </c>
      <c r="C15" s="149" t="s">
        <v>129</v>
      </c>
      <c r="D15" s="147" t="s">
        <v>86</v>
      </c>
      <c r="E15" s="139">
        <v>1</v>
      </c>
      <c r="F15" s="180">
        <v>0</v>
      </c>
      <c r="G15" s="135">
        <f aca="true" t="shared" si="2" ref="G15">E15*F15</f>
        <v>0</v>
      </c>
      <c r="H15" s="180">
        <v>0</v>
      </c>
      <c r="I15" s="135">
        <f aca="true" t="shared" si="3" ref="I15">E15*H15</f>
        <v>0</v>
      </c>
      <c r="J15" s="112"/>
      <c r="K15" s="138"/>
    </row>
    <row r="16" spans="1:11" s="152" customFormat="1" ht="14.1" customHeight="1">
      <c r="A16" s="160"/>
      <c r="B16" s="148" t="s">
        <v>110</v>
      </c>
      <c r="C16" s="149" t="s">
        <v>119</v>
      </c>
      <c r="D16" s="147" t="s">
        <v>86</v>
      </c>
      <c r="E16" s="139">
        <v>9</v>
      </c>
      <c r="F16" s="180">
        <v>0</v>
      </c>
      <c r="G16" s="135">
        <f aca="true" t="shared" si="4" ref="G16:G17">E16*F16</f>
        <v>0</v>
      </c>
      <c r="H16" s="180">
        <v>0</v>
      </c>
      <c r="I16" s="135">
        <f aca="true" t="shared" si="5" ref="I16:I17">E16*H16</f>
        <v>0</v>
      </c>
      <c r="J16" s="112"/>
      <c r="K16" s="165"/>
    </row>
    <row r="17" spans="1:11" s="152" customFormat="1" ht="14.1" customHeight="1">
      <c r="A17" s="160"/>
      <c r="B17" s="148" t="s">
        <v>111</v>
      </c>
      <c r="C17" s="148" t="s">
        <v>125</v>
      </c>
      <c r="D17" s="153" t="s">
        <v>126</v>
      </c>
      <c r="E17" s="139">
        <v>1</v>
      </c>
      <c r="F17" s="180">
        <v>0</v>
      </c>
      <c r="G17" s="135">
        <f t="shared" si="4"/>
        <v>0</v>
      </c>
      <c r="H17" s="180">
        <v>0</v>
      </c>
      <c r="I17" s="135">
        <f t="shared" si="5"/>
        <v>0</v>
      </c>
      <c r="K17" s="165"/>
    </row>
    <row r="18" spans="1:11" s="152" customFormat="1" ht="14.1" customHeight="1">
      <c r="A18" s="154"/>
      <c r="B18" s="148"/>
      <c r="C18" s="157" t="s">
        <v>93</v>
      </c>
      <c r="D18" s="151"/>
      <c r="E18" s="139"/>
      <c r="F18" s="135"/>
      <c r="G18" s="158">
        <f>SUM(G10:G17)</f>
        <v>0</v>
      </c>
      <c r="H18" s="158"/>
      <c r="I18" s="158">
        <f>SUM(I10:I17)</f>
        <v>0</v>
      </c>
      <c r="K18" s="150"/>
    </row>
    <row r="19" spans="1:11" s="152" customFormat="1" ht="9.95" customHeight="1">
      <c r="A19" s="154"/>
      <c r="B19" s="148"/>
      <c r="C19" s="155"/>
      <c r="D19" s="151"/>
      <c r="E19" s="139"/>
      <c r="F19" s="135"/>
      <c r="G19" s="135"/>
      <c r="H19" s="135"/>
      <c r="I19" s="135"/>
      <c r="K19" s="150"/>
    </row>
    <row r="20" spans="1:11" s="113" customFormat="1" ht="5.1" customHeight="1">
      <c r="A20" s="116"/>
      <c r="B20" s="117"/>
      <c r="C20" s="142"/>
      <c r="D20" s="117"/>
      <c r="E20" s="117"/>
      <c r="F20" s="117"/>
      <c r="G20" s="117"/>
      <c r="H20" s="117"/>
      <c r="I20" s="118"/>
      <c r="K20" s="138"/>
    </row>
    <row r="21" spans="1:11" s="113" customFormat="1" ht="14.1" customHeight="1">
      <c r="A21" s="119" t="s">
        <v>130</v>
      </c>
      <c r="B21" s="114"/>
      <c r="C21" s="143"/>
      <c r="D21" s="114"/>
      <c r="E21" s="114"/>
      <c r="F21" s="114"/>
      <c r="G21" s="114"/>
      <c r="H21" s="114"/>
      <c r="I21" s="120"/>
      <c r="K21" s="150"/>
    </row>
    <row r="22" spans="1:11" s="113" customFormat="1" ht="5.1" customHeight="1">
      <c r="A22" s="121"/>
      <c r="B22" s="115"/>
      <c r="C22" s="141"/>
      <c r="D22" s="115"/>
      <c r="E22" s="115"/>
      <c r="F22" s="115"/>
      <c r="G22" s="115"/>
      <c r="H22" s="115"/>
      <c r="I22" s="122"/>
      <c r="K22" s="150"/>
    </row>
    <row r="23" spans="1:11" s="152" customFormat="1" ht="14.1" customHeight="1">
      <c r="A23" s="160" t="s">
        <v>95</v>
      </c>
      <c r="B23" s="148" t="s">
        <v>112</v>
      </c>
      <c r="C23" s="148" t="s">
        <v>131</v>
      </c>
      <c r="D23" s="151" t="s">
        <v>79</v>
      </c>
      <c r="E23" s="139">
        <v>1</v>
      </c>
      <c r="F23" s="180">
        <v>0</v>
      </c>
      <c r="G23" s="135">
        <f>E23*F23</f>
        <v>0</v>
      </c>
      <c r="H23" s="135"/>
      <c r="I23" s="135"/>
      <c r="J23" s="112"/>
      <c r="K23" s="165"/>
    </row>
    <row r="24" spans="1:11" s="152" customFormat="1" ht="14.1" customHeight="1">
      <c r="A24" s="160"/>
      <c r="B24" s="148"/>
      <c r="C24" s="148" t="s">
        <v>138</v>
      </c>
      <c r="D24" s="151"/>
      <c r="E24" s="139"/>
      <c r="F24" s="135"/>
      <c r="G24" s="135"/>
      <c r="H24" s="135"/>
      <c r="I24" s="135"/>
      <c r="J24" s="112"/>
      <c r="K24" s="165"/>
    </row>
    <row r="25" spans="1:11" s="152" customFormat="1" ht="14.1" customHeight="1">
      <c r="A25" s="160" t="s">
        <v>134</v>
      </c>
      <c r="B25" s="148" t="s">
        <v>113</v>
      </c>
      <c r="C25" s="161" t="s">
        <v>133</v>
      </c>
      <c r="D25" s="163" t="s">
        <v>79</v>
      </c>
      <c r="E25" s="164">
        <v>1</v>
      </c>
      <c r="F25" s="180">
        <v>0</v>
      </c>
      <c r="G25" s="162">
        <f>E25*F25</f>
        <v>0</v>
      </c>
      <c r="H25" s="180">
        <v>0</v>
      </c>
      <c r="I25" s="162">
        <f>E25*H25</f>
        <v>0</v>
      </c>
      <c r="J25" s="112"/>
      <c r="K25" s="165"/>
    </row>
    <row r="26" spans="1:11" s="152" customFormat="1" ht="14.1" customHeight="1">
      <c r="A26" s="160" t="s">
        <v>97</v>
      </c>
      <c r="B26" s="148" t="s">
        <v>114</v>
      </c>
      <c r="C26" s="161" t="s">
        <v>135</v>
      </c>
      <c r="D26" s="163" t="s">
        <v>79</v>
      </c>
      <c r="E26" s="164">
        <v>1</v>
      </c>
      <c r="F26" s="180">
        <v>0</v>
      </c>
      <c r="G26" s="162">
        <f>E26*F26</f>
        <v>0</v>
      </c>
      <c r="H26" s="180">
        <v>0</v>
      </c>
      <c r="I26" s="162">
        <f>E26*H26</f>
        <v>0</v>
      </c>
      <c r="J26" s="112"/>
      <c r="K26" s="165"/>
    </row>
    <row r="27" spans="1:11" s="152" customFormat="1" ht="14.1" customHeight="1">
      <c r="A27" s="160" t="s">
        <v>136</v>
      </c>
      <c r="B27" s="148" t="s">
        <v>137</v>
      </c>
      <c r="C27" s="161" t="s">
        <v>139</v>
      </c>
      <c r="D27" s="163" t="s">
        <v>79</v>
      </c>
      <c r="E27" s="164">
        <v>1</v>
      </c>
      <c r="F27" s="180">
        <v>0</v>
      </c>
      <c r="G27" s="162">
        <f>E27*F27</f>
        <v>0</v>
      </c>
      <c r="H27" s="180">
        <v>0</v>
      </c>
      <c r="I27" s="162">
        <f>E27*H27</f>
        <v>0</v>
      </c>
      <c r="J27" s="112"/>
      <c r="K27" s="165"/>
    </row>
    <row r="28" spans="1:11" s="152" customFormat="1" ht="14.1" customHeight="1">
      <c r="A28" s="160"/>
      <c r="C28" s="161" t="s">
        <v>140</v>
      </c>
      <c r="D28" s="163"/>
      <c r="E28" s="164"/>
      <c r="F28" s="162"/>
      <c r="G28" s="162"/>
      <c r="H28" s="162"/>
      <c r="I28" s="162"/>
      <c r="J28" s="112"/>
      <c r="K28" s="165"/>
    </row>
    <row r="29" spans="1:11" s="152" customFormat="1" ht="14.1" customHeight="1">
      <c r="A29" s="160" t="s">
        <v>141</v>
      </c>
      <c r="B29" s="148" t="s">
        <v>142</v>
      </c>
      <c r="C29" s="161" t="s">
        <v>148</v>
      </c>
      <c r="D29" s="151" t="s">
        <v>79</v>
      </c>
      <c r="E29" s="139">
        <v>3</v>
      </c>
      <c r="F29" s="180">
        <v>0</v>
      </c>
      <c r="G29" s="135">
        <f>E29*F29</f>
        <v>0</v>
      </c>
      <c r="H29" s="162"/>
      <c r="I29" s="162"/>
      <c r="J29" s="112"/>
      <c r="K29" s="165"/>
    </row>
    <row r="30" spans="1:11" s="152" customFormat="1" ht="14.1" customHeight="1">
      <c r="A30" s="160"/>
      <c r="B30" s="148"/>
      <c r="C30" s="161" t="s">
        <v>149</v>
      </c>
      <c r="D30" s="163"/>
      <c r="E30" s="164"/>
      <c r="F30" s="162"/>
      <c r="G30" s="162"/>
      <c r="H30" s="162"/>
      <c r="I30" s="162"/>
      <c r="J30" s="112"/>
      <c r="K30" s="165"/>
    </row>
    <row r="31" spans="1:11" s="152" customFormat="1" ht="14.1" customHeight="1">
      <c r="A31" s="160"/>
      <c r="B31" s="148"/>
      <c r="C31" s="161" t="s">
        <v>150</v>
      </c>
      <c r="D31" s="163"/>
      <c r="E31" s="164"/>
      <c r="F31" s="162"/>
      <c r="G31" s="162"/>
      <c r="H31" s="162"/>
      <c r="I31" s="162"/>
      <c r="J31" s="112"/>
      <c r="K31" s="165"/>
    </row>
    <row r="32" spans="1:11" s="152" customFormat="1" ht="14.1" customHeight="1">
      <c r="A32" s="160"/>
      <c r="B32" s="148"/>
      <c r="C32" s="161" t="s">
        <v>151</v>
      </c>
      <c r="D32" s="163"/>
      <c r="E32" s="164"/>
      <c r="F32" s="162"/>
      <c r="G32" s="162"/>
      <c r="H32" s="162"/>
      <c r="I32" s="162"/>
      <c r="J32" s="112"/>
      <c r="K32" s="165"/>
    </row>
    <row r="33" spans="1:11" s="152" customFormat="1" ht="14.1" customHeight="1">
      <c r="A33" s="160" t="s">
        <v>152</v>
      </c>
      <c r="B33" s="148" t="s">
        <v>143</v>
      </c>
      <c r="C33" s="161" t="s">
        <v>159</v>
      </c>
      <c r="D33" s="163" t="s">
        <v>79</v>
      </c>
      <c r="E33" s="164">
        <v>3</v>
      </c>
      <c r="F33" s="162"/>
      <c r="G33" s="162"/>
      <c r="H33" s="180">
        <v>0</v>
      </c>
      <c r="I33" s="135">
        <f>E33*H33</f>
        <v>0</v>
      </c>
      <c r="J33" s="112"/>
      <c r="K33" s="165"/>
    </row>
    <row r="34" spans="1:11" s="152" customFormat="1" ht="14.1" customHeight="1">
      <c r="A34" s="160" t="s">
        <v>160</v>
      </c>
      <c r="B34" s="148" t="s">
        <v>144</v>
      </c>
      <c r="C34" s="161" t="s">
        <v>153</v>
      </c>
      <c r="D34" s="163" t="s">
        <v>79</v>
      </c>
      <c r="E34" s="164">
        <v>3</v>
      </c>
      <c r="F34" s="162"/>
      <c r="G34" s="162"/>
      <c r="H34" s="180">
        <v>0</v>
      </c>
      <c r="I34" s="135">
        <f>E34*H34</f>
        <v>0</v>
      </c>
      <c r="J34" s="112"/>
      <c r="K34" s="165"/>
    </row>
    <row r="35" spans="1:11" s="152" customFormat="1" ht="14.1" customHeight="1">
      <c r="A35" s="160"/>
      <c r="B35" s="148"/>
      <c r="C35" s="161"/>
      <c r="D35" s="163"/>
      <c r="E35" s="164"/>
      <c r="F35" s="162"/>
      <c r="G35" s="162"/>
      <c r="H35" s="162"/>
      <c r="I35" s="135"/>
      <c r="J35" s="112"/>
      <c r="K35" s="165"/>
    </row>
    <row r="36" spans="1:11" s="152" customFormat="1" ht="14.1" customHeight="1">
      <c r="A36" s="160"/>
      <c r="B36" s="148" t="s">
        <v>145</v>
      </c>
      <c r="C36" s="148" t="s">
        <v>87</v>
      </c>
      <c r="D36" s="151" t="s">
        <v>86</v>
      </c>
      <c r="E36" s="139">
        <v>4</v>
      </c>
      <c r="F36" s="135"/>
      <c r="G36" s="135"/>
      <c r="H36" s="180">
        <v>0</v>
      </c>
      <c r="I36" s="135">
        <f>E36*H36</f>
        <v>0</v>
      </c>
      <c r="J36" s="112"/>
      <c r="K36" s="165"/>
    </row>
    <row r="37" spans="1:11" s="152" customFormat="1" ht="14.1" customHeight="1">
      <c r="A37" s="160"/>
      <c r="C37" s="148" t="s">
        <v>120</v>
      </c>
      <c r="D37" s="151"/>
      <c r="E37" s="139"/>
      <c r="F37" s="135"/>
      <c r="G37" s="135"/>
      <c r="H37" s="135"/>
      <c r="I37" s="135"/>
      <c r="J37" s="112"/>
      <c r="K37" s="165"/>
    </row>
    <row r="38" spans="1:11" s="152" customFormat="1" ht="14.1" customHeight="1">
      <c r="A38" s="160"/>
      <c r="B38" s="148" t="s">
        <v>146</v>
      </c>
      <c r="C38" s="161" t="s">
        <v>132</v>
      </c>
      <c r="D38" s="163" t="s">
        <v>79</v>
      </c>
      <c r="E38" s="164">
        <v>4</v>
      </c>
      <c r="F38" s="180">
        <v>0</v>
      </c>
      <c r="G38" s="162">
        <f>E38*F38</f>
        <v>0</v>
      </c>
      <c r="H38" s="180">
        <v>0</v>
      </c>
      <c r="I38" s="162">
        <f>E38*H38</f>
        <v>0</v>
      </c>
      <c r="J38" s="112"/>
      <c r="K38" s="165"/>
    </row>
    <row r="39" spans="1:11" s="152" customFormat="1" ht="14.1" customHeight="1">
      <c r="A39" s="160"/>
      <c r="B39" s="148" t="s">
        <v>147</v>
      </c>
      <c r="C39" s="148" t="s">
        <v>121</v>
      </c>
      <c r="D39" s="153" t="s">
        <v>79</v>
      </c>
      <c r="E39" s="139">
        <v>1</v>
      </c>
      <c r="F39" s="135"/>
      <c r="G39" s="135"/>
      <c r="H39" s="180">
        <v>0</v>
      </c>
      <c r="I39" s="135">
        <f>E39*H39</f>
        <v>0</v>
      </c>
      <c r="J39" s="112"/>
      <c r="K39" s="165"/>
    </row>
    <row r="40" spans="1:11" s="152" customFormat="1" ht="14.1" customHeight="1">
      <c r="A40" s="160"/>
      <c r="B40" s="148" t="s">
        <v>156</v>
      </c>
      <c r="C40" s="148" t="s">
        <v>157</v>
      </c>
      <c r="D40" s="153" t="s">
        <v>115</v>
      </c>
      <c r="E40" s="139">
        <v>2</v>
      </c>
      <c r="F40" s="180">
        <v>0</v>
      </c>
      <c r="G40" s="162">
        <f>E40*F40</f>
        <v>0</v>
      </c>
      <c r="H40" s="180">
        <v>0</v>
      </c>
      <c r="I40" s="135">
        <f>E40*H40</f>
        <v>0</v>
      </c>
      <c r="J40" s="112"/>
      <c r="K40" s="165"/>
    </row>
    <row r="41" spans="1:11" s="152" customFormat="1" ht="14.1" customHeight="1">
      <c r="A41" s="160"/>
      <c r="B41" s="148" t="s">
        <v>158</v>
      </c>
      <c r="C41" s="161" t="s">
        <v>154</v>
      </c>
      <c r="D41" s="163" t="s">
        <v>79</v>
      </c>
      <c r="E41" s="164">
        <v>1</v>
      </c>
      <c r="F41" s="162"/>
      <c r="G41" s="162"/>
      <c r="H41" s="180">
        <v>0</v>
      </c>
      <c r="I41" s="135">
        <f>E41*H41</f>
        <v>0</v>
      </c>
      <c r="J41" s="112"/>
      <c r="K41" s="165"/>
    </row>
    <row r="42" spans="1:11" s="152" customFormat="1" ht="14.1" customHeight="1">
      <c r="A42" s="154"/>
      <c r="B42" s="148"/>
      <c r="C42" s="157" t="s">
        <v>94</v>
      </c>
      <c r="D42" s="151"/>
      <c r="E42" s="139"/>
      <c r="F42" s="135"/>
      <c r="G42" s="158">
        <f>SUM(G23:G41)</f>
        <v>0</v>
      </c>
      <c r="H42" s="158"/>
      <c r="I42" s="158">
        <f>SUM(I23:I41)</f>
        <v>0</v>
      </c>
      <c r="K42" s="150"/>
    </row>
    <row r="43" ht="9.6" customHeight="1"/>
  </sheetData>
  <sheetProtection algorithmName="SHA-512" hashValue="8NqW4rmFiSeAINyp93AGGcKyShQx22yBrCbUWFMS0asvXN3nESgCTjBMxbj/r2Cimz7vy9cadky9paa8aH+hPw==" saltValue="1GCa/bq+zKxWkXng4zLPqw==" spinCount="100000" sheet="1" objects="1" scenarios="1"/>
  <mergeCells count="1">
    <mergeCell ref="A1:I1"/>
  </mergeCells>
  <printOptions horizontalCentered="1"/>
  <pageMargins left="0.31496062992125984" right="0.31496062992125984" top="0.1968503937007874" bottom="0.31496062992125984" header="0" footer="0.11811023622047245"/>
  <pageSetup horizontalDpi="600" verticalDpi="600" orientation="landscape" paperSize="9" r:id="rId1"/>
  <headerFooter>
    <oddFooter>&amp;L&amp;"Arial,Obyčejné"&amp;8Vypracoval: Roman Michoněk&amp;C&amp;"Arial,Obyčejné"&amp;8Strana &amp;P/&amp;N&amp;R&amp;"Arial,Obyčejné"&amp;8Datum: 01/2020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Josef Kuběna</cp:lastModifiedBy>
  <cp:lastPrinted>2020-01-20T10:59:50Z</cp:lastPrinted>
  <dcterms:created xsi:type="dcterms:W3CDTF">2012-11-08T08:08:09Z</dcterms:created>
  <dcterms:modified xsi:type="dcterms:W3CDTF">2020-09-30T13:25:04Z</dcterms:modified>
  <cp:category/>
  <cp:version/>
  <cp:contentType/>
  <cp:contentStatus/>
</cp:coreProperties>
</file>