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Položky" sheetId="2" r:id="rId2"/>
  </sheets>
  <externalReferences>
    <externalReference r:id="rId5"/>
  </externalReferences>
  <definedNames>
    <definedName name="_xlnm.Print_Titles" localSheetId="0">'Krycí list'!$1:$3</definedName>
    <definedName name="_xlnm.Print_Titles" localSheetId="1">'Položky'!$1:$11</definedName>
  </definedNames>
  <calcPr fullCalcOnLoad="1"/>
</workbook>
</file>

<file path=xl/sharedStrings.xml><?xml version="1.0" encoding="utf-8"?>
<sst xmlns="http://schemas.openxmlformats.org/spreadsheetml/2006/main" count="283" uniqueCount="202">
  <si>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</si>
  <si>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</si>
  <si>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</si>
  <si>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</si>
  <si>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</si>
  <si>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</si>
  <si>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</si>
  <si>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23. 3. 2022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</si>
  <si>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</si>
  <si>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</si>
  <si>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</si>
  <si>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</si>
  <si>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</si>
  <si>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</si>
  <si>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</si>
  <si>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</si>
  <si>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</si>
  <si>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</si>
  <si>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</si>
  <si>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</si>
  <si>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</si>
  <si>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</si>
  <si>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</si>
  <si>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</si>
  <si>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</si>
  <si>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</si>
  <si>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</si>
  <si>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</si>
  <si>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113107431</t>
  </si>
  <si>
    <t xml:space="preserve">Odstranění podkladu z betonu prostého tl 150 mm při překopech strojně pl do   </t>
  </si>
  <si>
    <t>m2</t>
  </si>
  <si>
    <t>001</t>
  </si>
  <si>
    <t>115101201</t>
  </si>
  <si>
    <t xml:space="preserve">Čerpání vody na dopravní výšku do 10 m průměrný přítok do 500 l/min   </t>
  </si>
  <si>
    <t>hod</t>
  </si>
  <si>
    <t>119001421</t>
  </si>
  <si>
    <t xml:space="preserve">Dočasné zajištění kabelů a kabelových tratí ze 3 volně ložených kabelů   </t>
  </si>
  <si>
    <t>m</t>
  </si>
  <si>
    <t>119002311</t>
  </si>
  <si>
    <t xml:space="preserve">Pochozí dřevěné desky do tl 30 mm pro zabezpečení výkopu zřízení   </t>
  </si>
  <si>
    <t>119002312</t>
  </si>
  <si>
    <t xml:space="preserve">Pochozí dřevěné desky do tl 30 mm pro zabezpečení výkopu odstranění   </t>
  </si>
  <si>
    <t>132151253</t>
  </si>
  <si>
    <t xml:space="preserve">Hloubení rýh nezapažených š do 2000 mm v hornině třídy těžitelnosti I, skupiny 1 a 2 objem do 100 m3 strojně   </t>
  </si>
  <si>
    <t>m3</t>
  </si>
  <si>
    <t>151811132</t>
  </si>
  <si>
    <t xml:space="preserve">Osazení pažicího boxu hl výkopu do 4 m š do 2,5 m   </t>
  </si>
  <si>
    <t>151811232</t>
  </si>
  <si>
    <t xml:space="preserve">Odstranění pažicího boxu hl výkopu do 4 m š do 2,5 m   </t>
  </si>
  <si>
    <t>162751115</t>
  </si>
  <si>
    <t xml:space="preserve">Vodorovné přemístění do 8000 m výkopku/sypaniny z horniny třídy těžitelnosti I, skupiny 1 až 3   </t>
  </si>
  <si>
    <t>167151101</t>
  </si>
  <si>
    <t xml:space="preserve">Nakládání výkopku z hornin třídy těžitelnosti I, skupiny 1 až 3 do 100 m3   </t>
  </si>
  <si>
    <t>167151121</t>
  </si>
  <si>
    <t xml:space="preserve">Skládání nebo překládání výkopku z horniny třídy těžitelnosti I, skupiny 1 až 3   </t>
  </si>
  <si>
    <t>171201221</t>
  </si>
  <si>
    <t xml:space="preserve">Poplatek za uložení na skládce (skládkovné) zeminy a kamení kód odpadu 17 05 04   </t>
  </si>
  <si>
    <t>t</t>
  </si>
  <si>
    <t>171251201</t>
  </si>
  <si>
    <t xml:space="preserve">Uložení sypaniny na skládky nebo meziskládky   </t>
  </si>
  <si>
    <t>174151101</t>
  </si>
  <si>
    <t xml:space="preserve">Zásyp jam, šachet rýh nebo kolem objektů sypaninou se zhutněním   </t>
  </si>
  <si>
    <t>175111101</t>
  </si>
  <si>
    <t xml:space="preserve">Obsypání potrubí ručně sypaninou bez prohození, uloženou do 3 m   </t>
  </si>
  <si>
    <t xml:space="preserve">Vodorovné konstrukce   </t>
  </si>
  <si>
    <t>271</t>
  </si>
  <si>
    <t>451573111</t>
  </si>
  <si>
    <t xml:space="preserve">Lože pod potrubí otevřený výkop ze štěrkopísku   </t>
  </si>
  <si>
    <t xml:space="preserve">Komunikace pozemní   </t>
  </si>
  <si>
    <t>564651111</t>
  </si>
  <si>
    <t xml:space="preserve">Podklad z kameniva hrubého drceného vel. 63-125 mm tl 150 mm   </t>
  </si>
  <si>
    <t>581121112</t>
  </si>
  <si>
    <t xml:space="preserve">Kryt cementobetonový vozovek skupiny CB I tl 120 mm   </t>
  </si>
  <si>
    <t xml:space="preserve">Trubní vedení   </t>
  </si>
  <si>
    <t>810351811</t>
  </si>
  <si>
    <t xml:space="preserve">Bourání stávajícího potrubí z betonu DN do 200   </t>
  </si>
  <si>
    <t>810391811</t>
  </si>
  <si>
    <t xml:space="preserve">Bourání stávajícího potrubí z betonu DN přes 200 do 400   </t>
  </si>
  <si>
    <t>871270310</t>
  </si>
  <si>
    <t xml:space="preserve">Montáž kanalizačního potrubí hladkého plnostěnného SN 10 z polypropylenu DN 125   </t>
  </si>
  <si>
    <t>871310310</t>
  </si>
  <si>
    <t xml:space="preserve">Montáž kanalizačního potrubí hladkého plnostěnného SN 10 z polypropylenu DN 150   </t>
  </si>
  <si>
    <t>871350310</t>
  </si>
  <si>
    <t xml:space="preserve">Montáž kanalizačního potrubí hladkého plnostěnného SN 10 z polypropylenu DN 200   </t>
  </si>
  <si>
    <t>877310440</t>
  </si>
  <si>
    <t xml:space="preserve">Montáž šachtových vložek na kanalizačním potrubí z PP trub korugovaných DN 150   </t>
  </si>
  <si>
    <t>kus</t>
  </si>
  <si>
    <t>877350440</t>
  </si>
  <si>
    <t xml:space="preserve">Montáž šachtových vložek na kanalizačním potrubí z PP trub korugovaných DN 200   </t>
  </si>
  <si>
    <t>892372111</t>
  </si>
  <si>
    <t xml:space="preserve">Zabezpečení konců potrubí DN do 300 při tlakových zkouškách vodou   </t>
  </si>
  <si>
    <t>892381111</t>
  </si>
  <si>
    <t xml:space="preserve">Tlaková zkouška vodou potrubí DN 250, DN 300 nebo 350   </t>
  </si>
  <si>
    <t>894411121</t>
  </si>
  <si>
    <t xml:space="preserve">Zřízení šachet kanalizačních z betonových dílců na potrubí DN nad 200 do 300 dno beton tř. C 25/30   </t>
  </si>
  <si>
    <t>R</t>
  </si>
  <si>
    <t>R-1</t>
  </si>
  <si>
    <t xml:space="preserve">Potrubí polypropylen kanal DN 125   </t>
  </si>
  <si>
    <t>R-2</t>
  </si>
  <si>
    <t xml:space="preserve">Dtto ale 150   </t>
  </si>
  <si>
    <t>R-3</t>
  </si>
  <si>
    <t xml:space="preserve">Dtto ale 200   </t>
  </si>
  <si>
    <t>R-4</t>
  </si>
  <si>
    <t xml:space="preserve">čištění potrubí pod kolektorem,protažení nového DN 200   </t>
  </si>
  <si>
    <t>998</t>
  </si>
  <si>
    <t xml:space="preserve">Přesun hmot   </t>
  </si>
  <si>
    <t>998225111</t>
  </si>
  <si>
    <t xml:space="preserve">Přesun hmot pro pozemní komunikace s krytem z kamene, monolitickým betonovým nebo živičným   </t>
  </si>
  <si>
    <t>998274128</t>
  </si>
  <si>
    <t xml:space="preserve">Příplatek k přesunu hmot pro trubní vedení z trub betonových za zvětšený přesun hmot do 5000 m   </t>
  </si>
  <si>
    <t>998274129</t>
  </si>
  <si>
    <t xml:space="preserve">Příplatek k přesunu hmot pro trubní vedení z trub betonových za zvětšený přesun ZKD 5000 m   </t>
  </si>
  <si>
    <t>998276101</t>
  </si>
  <si>
    <t xml:space="preserve">Přesun hmot pro trubní vedení z trub z plastických hmot otevřený výkop   </t>
  </si>
  <si>
    <t xml:space="preserve">Celkem   </t>
  </si>
  <si>
    <t>Název stavby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</si>
  <si>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</si>
  <si>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</si>
  <si>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</si>
  <si>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</si>
  <si>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</si>
  <si>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</si>
  <si>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</si>
  <si>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</si>
  <si>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</si>
  <si>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</si>
  <si>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</si>
  <si>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</si>
  <si>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</si>
  <si>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</si>
  <si>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23.03.2022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</si>
  <si>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</si>
  <si>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</si>
  <si>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</si>
  <si>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</si>
  <si>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</si>
  <si>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</si>
  <si>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</si>
  <si>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</si>
  <si>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</si>
  <si>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</si>
  <si>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</si>
  <si>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</si>
  <si>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</si>
  <si>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</si>
  <si>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</si>
  <si>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</si>
  <si>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</si>
  <si>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</si>
  <si>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</si>
  <si>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</si>
  <si>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</si>
  <si>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9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</si>
  <si>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</si>
  <si>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</si>
  <si>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</si>
  <si>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</si>
  <si>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</si>
  <si>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</si>
  <si>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</si>
  <si>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</si>
  <si>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</si>
  <si>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</si>
  <si>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</si>
  <si>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</si>
  <si>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</si>
  <si>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</si>
  <si>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</si>
  <si>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</si>
  <si>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</si>
  <si>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</si>
  <si>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</si>
  <si>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</si>
  <si>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</si>
  <si>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</si>
  <si>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</si>
  <si>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</si>
  <si>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</si>
  <si>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</si>
  <si>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</si>
  <si>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</si>
  <si>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</si>
  <si>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</si>
  <si>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</si>
  <si>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</si>
  <si>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</si>
  <si>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</si>
  <si>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</si>
  <si>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</si>
  <si>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</si>
  <si>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</si>
  <si>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</si>
  <si>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</si>
  <si>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</si>
  <si>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</si>
  <si>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Oprava domovní části kanalizační přípojky v areálu zimního stadionu, U stadionu č.p. 2180, Nový Jičín</t>
  </si>
  <si>
    <t>POLOŽKOVÝ ROZPOČET</t>
  </si>
  <si>
    <t>CZ00298212</t>
  </si>
  <si>
    <t>00298212</t>
  </si>
  <si>
    <t xml:space="preserve">Město Nový Jičín, Masarykovo nám. 1/1, 741 01    </t>
  </si>
  <si>
    <t>Město Nový Jičín, Masarykovo nám. 1/1, 741 01</t>
  </si>
  <si>
    <t>Zimní stadion Nový Jičín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</si>
</sst>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;\-#,##0.00"/>
    <numFmt numFmtId="167" formatCode="#,##0;\-#,##0"/>
    <numFmt numFmtId="168" formatCode="0.00%;\-0.00%"/>
    <numFmt numFmtId="169" formatCode="###0.0;\-###0.0"/>
    <numFmt numFmtId="170" formatCode="[$-405]dddd\ d\.\ mmmm\ yyyy"/>
    <numFmt numFmtId="171" formatCode="#,##0.00_ ;\-#,##0.00\ "/>
    <numFmt numFmtId="172" formatCode="0.0"/>
  </numFmts>
  <fonts count="55">
    <font>
      <sz val="8"/>
      <name val="MS Sans Serif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165" fontId="8" fillId="0" borderId="12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2" fontId="11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30" fillId="0" borderId="21" xfId="0" applyFont="1" applyBorder="1" applyAlignment="1" applyProtection="1">
      <alignment horizontal="lef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30" fillId="0" borderId="26" xfId="0" applyFont="1" applyBorder="1" applyAlignment="1" applyProtection="1">
      <alignment horizontal="left" vertical="center"/>
      <protection/>
    </xf>
    <xf numFmtId="0" fontId="30" fillId="0" borderId="27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31" fillId="0" borderId="28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30" fillId="0" borderId="27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32" fillId="0" borderId="26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left" vertical="center"/>
      <protection/>
    </xf>
    <xf numFmtId="0" fontId="30" fillId="0" borderId="35" xfId="0" applyFont="1" applyBorder="1" applyAlignment="1" applyProtection="1">
      <alignment horizontal="left" vertical="center"/>
      <protection/>
    </xf>
    <xf numFmtId="0" fontId="30" fillId="0" borderId="36" xfId="0" applyFont="1" applyBorder="1" applyAlignment="1" applyProtection="1">
      <alignment horizontal="left" vertical="center"/>
      <protection/>
    </xf>
    <xf numFmtId="0" fontId="30" fillId="0" borderId="37" xfId="0" applyFont="1" applyBorder="1" applyAlignment="1" applyProtection="1">
      <alignment horizontal="left" vertical="center"/>
      <protection/>
    </xf>
    <xf numFmtId="0" fontId="33" fillId="0" borderId="37" xfId="0" applyFont="1" applyBorder="1" applyAlignment="1" applyProtection="1">
      <alignment horizontal="left" vertical="center"/>
      <protection/>
    </xf>
    <xf numFmtId="0" fontId="30" fillId="0" borderId="38" xfId="0" applyFont="1" applyBorder="1" applyAlignment="1" applyProtection="1">
      <alignment horizontal="left" vertical="center"/>
      <protection/>
    </xf>
    <xf numFmtId="0" fontId="30" fillId="0" borderId="39" xfId="0" applyFont="1" applyBorder="1" applyAlignment="1" applyProtection="1">
      <alignment horizontal="left" vertical="center"/>
      <protection/>
    </xf>
    <xf numFmtId="0" fontId="30" fillId="0" borderId="40" xfId="0" applyFont="1" applyBorder="1" applyAlignment="1" applyProtection="1">
      <alignment horizontal="left" vertical="center"/>
      <protection/>
    </xf>
    <xf numFmtId="0" fontId="30" fillId="0" borderId="41" xfId="0" applyFont="1" applyBorder="1" applyAlignment="1" applyProtection="1">
      <alignment horizontal="left" vertical="center"/>
      <protection/>
    </xf>
    <xf numFmtId="0" fontId="30" fillId="0" borderId="42" xfId="0" applyFont="1" applyBorder="1" applyAlignment="1" applyProtection="1">
      <alignment horizontal="left" vertical="center"/>
      <protection/>
    </xf>
    <xf numFmtId="0" fontId="30" fillId="0" borderId="43" xfId="0" applyFont="1" applyBorder="1" applyAlignment="1" applyProtection="1">
      <alignment horizontal="left" vertical="center"/>
      <protection/>
    </xf>
    <xf numFmtId="164" fontId="5" fillId="0" borderId="44" xfId="0" applyNumberFormat="1" applyFont="1" applyBorder="1" applyAlignment="1" applyProtection="1">
      <alignment horizontal="right" vertical="center"/>
      <protection/>
    </xf>
    <xf numFmtId="164" fontId="5" fillId="0" borderId="45" xfId="0" applyNumberFormat="1" applyFont="1" applyBorder="1" applyAlignment="1" applyProtection="1">
      <alignment horizontal="right" vertical="center"/>
      <protection/>
    </xf>
    <xf numFmtId="167" fontId="34" fillId="0" borderId="46" xfId="0" applyNumberFormat="1" applyFont="1" applyBorder="1" applyAlignment="1" applyProtection="1">
      <alignment horizontal="right" vertical="center"/>
      <protection/>
    </xf>
    <xf numFmtId="166" fontId="34" fillId="0" borderId="47" xfId="0" applyNumberFormat="1" applyFont="1" applyBorder="1" applyAlignment="1" applyProtection="1">
      <alignment horizontal="right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164" fontId="5" fillId="0" borderId="47" xfId="0" applyNumberFormat="1" applyFont="1" applyBorder="1" applyAlignment="1" applyProtection="1">
      <alignment horizontal="right" vertical="center"/>
      <protection/>
    </xf>
    <xf numFmtId="164" fontId="34" fillId="0" borderId="45" xfId="0" applyNumberFormat="1" applyFont="1" applyBorder="1" applyAlignment="1" applyProtection="1">
      <alignment horizontal="right" vertical="center"/>
      <protection/>
    </xf>
    <xf numFmtId="167" fontId="34" fillId="0" borderId="19" xfId="0" applyNumberFormat="1" applyFont="1" applyBorder="1" applyAlignment="1" applyProtection="1">
      <alignment horizontal="right" vertical="center"/>
      <protection/>
    </xf>
    <xf numFmtId="166" fontId="34" fillId="0" borderId="45" xfId="0" applyNumberFormat="1" applyFont="1" applyBorder="1" applyAlignment="1" applyProtection="1">
      <alignment horizontal="right" vertical="center"/>
      <protection/>
    </xf>
    <xf numFmtId="164" fontId="5" fillId="0" borderId="48" xfId="0" applyNumberFormat="1" applyFont="1" applyBorder="1" applyAlignment="1" applyProtection="1">
      <alignment horizontal="right" vertical="center"/>
      <protection/>
    </xf>
    <xf numFmtId="0" fontId="33" fillId="0" borderId="37" xfId="0" applyFont="1" applyBorder="1" applyAlignment="1" applyProtection="1">
      <alignment horizontal="left" vertical="center" wrapText="1"/>
      <protection/>
    </xf>
    <xf numFmtId="0" fontId="35" fillId="0" borderId="39" xfId="0" applyFont="1" applyBorder="1" applyAlignment="1" applyProtection="1">
      <alignment horizontal="left" vertical="center"/>
      <protection/>
    </xf>
    <xf numFmtId="0" fontId="35" fillId="0" borderId="41" xfId="0" applyFont="1" applyBorder="1" applyAlignment="1" applyProtection="1">
      <alignment horizontal="left" vertical="center"/>
      <protection/>
    </xf>
    <xf numFmtId="0" fontId="33" fillId="0" borderId="42" xfId="0" applyFont="1" applyBorder="1" applyAlignment="1" applyProtection="1">
      <alignment horizontal="left" vertical="center"/>
      <protection/>
    </xf>
    <xf numFmtId="0" fontId="33" fillId="0" borderId="40" xfId="0" applyFont="1" applyBorder="1" applyAlignment="1" applyProtection="1">
      <alignment horizontal="left" vertical="center"/>
      <protection/>
    </xf>
    <xf numFmtId="0" fontId="33" fillId="0" borderId="43" xfId="0" applyFont="1" applyBorder="1" applyAlignment="1" applyProtection="1">
      <alignment horizontal="left" vertical="center"/>
      <protection/>
    </xf>
    <xf numFmtId="0" fontId="33" fillId="0" borderId="41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36" fillId="0" borderId="50" xfId="0" applyFont="1" applyBorder="1" applyAlignment="1" applyProtection="1">
      <alignment horizontal="left" vertical="center"/>
      <protection/>
    </xf>
    <xf numFmtId="0" fontId="30" fillId="0" borderId="51" xfId="0" applyFont="1" applyBorder="1" applyAlignment="1" applyProtection="1">
      <alignment horizontal="left" vertical="center"/>
      <protection/>
    </xf>
    <xf numFmtId="0" fontId="30" fillId="0" borderId="52" xfId="0" applyFont="1" applyBorder="1" applyAlignment="1" applyProtection="1">
      <alignment horizontal="left" vertical="center"/>
      <protection/>
    </xf>
    <xf numFmtId="166" fontId="34" fillId="0" borderId="53" xfId="0" applyNumberFormat="1" applyFont="1" applyBorder="1" applyAlignment="1" applyProtection="1">
      <alignment horizontal="right" vertical="center"/>
      <protection/>
    </xf>
    <xf numFmtId="0" fontId="30" fillId="0" borderId="54" xfId="0" applyFont="1" applyBorder="1" applyAlignment="1" applyProtection="1">
      <alignment horizontal="left" vertical="center"/>
      <protection/>
    </xf>
    <xf numFmtId="0" fontId="30" fillId="0" borderId="53" xfId="0" applyFont="1" applyBorder="1" applyAlignment="1" applyProtection="1">
      <alignment horizontal="left" vertical="center"/>
      <protection/>
    </xf>
    <xf numFmtId="0" fontId="30" fillId="0" borderId="55" xfId="0" applyFont="1" applyBorder="1" applyAlignment="1" applyProtection="1">
      <alignment horizontal="left" vertical="center"/>
      <protection/>
    </xf>
    <xf numFmtId="166" fontId="5" fillId="0" borderId="53" xfId="0" applyNumberFormat="1" applyFont="1" applyBorder="1" applyAlignment="1" applyProtection="1">
      <alignment horizontal="right" vertical="center"/>
      <protection/>
    </xf>
    <xf numFmtId="164" fontId="5" fillId="0" borderId="56" xfId="0" applyNumberFormat="1" applyFont="1" applyBorder="1" applyAlignment="1" applyProtection="1">
      <alignment horizontal="right" vertical="center"/>
      <protection/>
    </xf>
    <xf numFmtId="0" fontId="8" fillId="0" borderId="53" xfId="0" applyFont="1" applyBorder="1" applyAlignment="1" applyProtection="1">
      <alignment horizontal="left" vertical="center"/>
      <protection/>
    </xf>
    <xf numFmtId="0" fontId="30" fillId="0" borderId="56" xfId="0" applyFont="1" applyBorder="1" applyAlignment="1" applyProtection="1">
      <alignment horizontal="left" vertical="center"/>
      <protection/>
    </xf>
    <xf numFmtId="168" fontId="8" fillId="0" borderId="52" xfId="0" applyNumberFormat="1" applyFont="1" applyBorder="1" applyAlignment="1" applyProtection="1">
      <alignment horizontal="right" vertical="center"/>
      <protection/>
    </xf>
    <xf numFmtId="0" fontId="30" fillId="0" borderId="57" xfId="0" applyFont="1" applyBorder="1" applyAlignment="1" applyProtection="1">
      <alignment horizontal="left" vertical="center"/>
      <protection/>
    </xf>
    <xf numFmtId="0" fontId="30" fillId="0" borderId="58" xfId="0" applyFont="1" applyBorder="1" applyAlignment="1" applyProtection="1">
      <alignment horizontal="left" vertical="center"/>
      <protection/>
    </xf>
    <xf numFmtId="0" fontId="30" fillId="0" borderId="59" xfId="0" applyFont="1" applyBorder="1" applyAlignment="1" applyProtection="1">
      <alignment horizontal="center" vertical="center"/>
      <protection/>
    </xf>
    <xf numFmtId="167" fontId="5" fillId="0" borderId="53" xfId="0" applyNumberFormat="1" applyFont="1" applyBorder="1" applyAlignment="1" applyProtection="1">
      <alignment horizontal="right" vertical="center"/>
      <protection/>
    </xf>
    <xf numFmtId="0" fontId="36" fillId="0" borderId="53" xfId="0" applyFont="1" applyBorder="1" applyAlignment="1" applyProtection="1">
      <alignment horizontal="left" vertical="center"/>
      <protection/>
    </xf>
    <xf numFmtId="166" fontId="34" fillId="0" borderId="36" xfId="0" applyNumberFormat="1" applyFont="1" applyBorder="1" applyAlignment="1" applyProtection="1">
      <alignment horizontal="right" vertical="center"/>
      <protection/>
    </xf>
    <xf numFmtId="167" fontId="5" fillId="0" borderId="36" xfId="0" applyNumberFormat="1" applyFont="1" applyBorder="1" applyAlignment="1" applyProtection="1">
      <alignment horizontal="right" vertical="center"/>
      <protection/>
    </xf>
    <xf numFmtId="164" fontId="5" fillId="0" borderId="38" xfId="0" applyNumberFormat="1" applyFont="1" applyBorder="1" applyAlignment="1" applyProtection="1">
      <alignment horizontal="right" vertical="center"/>
      <protection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47" xfId="0" applyFont="1" applyBorder="1" applyAlignment="1" applyProtection="1">
      <alignment horizontal="left" vertical="center"/>
      <protection/>
    </xf>
    <xf numFmtId="0" fontId="30" fillId="0" borderId="45" xfId="0" applyFont="1" applyBorder="1" applyAlignment="1" applyProtection="1">
      <alignment horizontal="left" vertical="center"/>
      <protection/>
    </xf>
    <xf numFmtId="0" fontId="30" fillId="0" borderId="46" xfId="0" applyFont="1" applyBorder="1" applyAlignment="1" applyProtection="1">
      <alignment horizontal="left" vertical="center"/>
      <protection/>
    </xf>
    <xf numFmtId="166" fontId="34" fillId="0" borderId="61" xfId="0" applyNumberFormat="1" applyFont="1" applyBorder="1" applyAlignment="1" applyProtection="1">
      <alignment horizontal="right" vertical="center"/>
      <protection/>
    </xf>
    <xf numFmtId="0" fontId="30" fillId="0" borderId="20" xfId="0" applyFont="1" applyBorder="1" applyAlignment="1" applyProtection="1">
      <alignment horizontal="left" vertical="center"/>
      <protection/>
    </xf>
    <xf numFmtId="166" fontId="34" fillId="0" borderId="37" xfId="0" applyNumberFormat="1" applyFont="1" applyBorder="1" applyAlignment="1" applyProtection="1">
      <alignment horizontal="right" vertical="center"/>
      <protection/>
    </xf>
    <xf numFmtId="164" fontId="34" fillId="0" borderId="19" xfId="0" applyNumberFormat="1" applyFont="1" applyBorder="1" applyAlignment="1" applyProtection="1">
      <alignment horizontal="right" vertical="center"/>
      <protection/>
    </xf>
    <xf numFmtId="0" fontId="30" fillId="0" borderId="62" xfId="0" applyFont="1" applyBorder="1" applyAlignment="1" applyProtection="1">
      <alignment horizontal="left" vertical="top"/>
      <protection/>
    </xf>
    <xf numFmtId="0" fontId="36" fillId="0" borderId="58" xfId="0" applyFont="1" applyBorder="1" applyAlignment="1" applyProtection="1">
      <alignment horizontal="left" vertical="center"/>
      <protection/>
    </xf>
    <xf numFmtId="0" fontId="33" fillId="0" borderId="63" xfId="0" applyFont="1" applyBorder="1" applyAlignment="1" applyProtection="1">
      <alignment horizontal="left" vertical="center"/>
      <protection/>
    </xf>
    <xf numFmtId="0" fontId="30" fillId="0" borderId="63" xfId="0" applyFont="1" applyBorder="1" applyAlignment="1" applyProtection="1">
      <alignment horizontal="left" vertical="top"/>
      <protection/>
    </xf>
    <xf numFmtId="0" fontId="37" fillId="0" borderId="41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166" fontId="37" fillId="0" borderId="40" xfId="0" applyNumberFormat="1" applyFont="1" applyBorder="1" applyAlignment="1" applyProtection="1">
      <alignment horizontal="right" vertical="center"/>
      <protection/>
    </xf>
    <xf numFmtId="0" fontId="30" fillId="0" borderId="43" xfId="0" applyFont="1" applyBorder="1" applyAlignment="1" applyProtection="1">
      <alignment horizontal="left" vertical="top"/>
      <protection/>
    </xf>
    <xf numFmtId="0" fontId="30" fillId="0" borderId="16" xfId="0" applyFont="1" applyBorder="1" applyAlignment="1" applyProtection="1">
      <alignment horizontal="left" vertical="top"/>
      <protection/>
    </xf>
    <xf numFmtId="0" fontId="31" fillId="0" borderId="61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1" fillId="0" borderId="19" xfId="0" applyFont="1" applyBorder="1" applyAlignment="1" applyProtection="1">
      <alignment horizontal="right" vertical="center"/>
      <protection/>
    </xf>
    <xf numFmtId="0" fontId="30" fillId="0" borderId="17" xfId="0" applyFont="1" applyBorder="1" applyAlignment="1" applyProtection="1">
      <alignment horizontal="left" vertical="top"/>
      <protection/>
    </xf>
    <xf numFmtId="0" fontId="0" fillId="0" borderId="2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center"/>
    </xf>
    <xf numFmtId="2" fontId="8" fillId="0" borderId="64" xfId="0" applyNumberFormat="1" applyFont="1" applyBorder="1" applyAlignment="1">
      <alignment horizontal="center" vertical="center"/>
    </xf>
    <xf numFmtId="169" fontId="8" fillId="0" borderId="64" xfId="0" applyNumberFormat="1" applyFont="1" applyBorder="1" applyAlignment="1">
      <alignment horizontal="right" vertical="center"/>
    </xf>
    <xf numFmtId="166" fontId="8" fillId="0" borderId="64" xfId="0" applyNumberFormat="1" applyFont="1" applyBorder="1" applyAlignment="1">
      <alignment horizontal="right" vertical="center"/>
    </xf>
    <xf numFmtId="166" fontId="8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center"/>
    </xf>
    <xf numFmtId="2" fontId="8" fillId="0" borderId="63" xfId="0" applyNumberFormat="1" applyFont="1" applyBorder="1" applyAlignment="1">
      <alignment horizontal="center" vertical="center"/>
    </xf>
    <xf numFmtId="169" fontId="8" fillId="0" borderId="63" xfId="0" applyNumberFormat="1" applyFont="1" applyBorder="1" applyAlignment="1">
      <alignment horizontal="right" vertical="center"/>
    </xf>
    <xf numFmtId="166" fontId="8" fillId="0" borderId="63" xfId="0" applyNumberFormat="1" applyFont="1" applyBorder="1" applyAlignment="1">
      <alignment horizontal="right" vertical="center"/>
    </xf>
    <xf numFmtId="166" fontId="8" fillId="0" borderId="63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37" fillId="0" borderId="45" xfId="0" applyFont="1" applyBorder="1" applyAlignment="1">
      <alignment horizontal="left" vertical="center"/>
    </xf>
    <xf numFmtId="2" fontId="8" fillId="0" borderId="45" xfId="0" applyNumberFormat="1" applyFont="1" applyBorder="1" applyAlignment="1">
      <alignment horizontal="right" vertical="center"/>
    </xf>
    <xf numFmtId="169" fontId="8" fillId="0" borderId="45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left" vertical="center"/>
    </xf>
    <xf numFmtId="166" fontId="37" fillId="0" borderId="45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left" vertical="top"/>
    </xf>
    <xf numFmtId="0" fontId="35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top"/>
    </xf>
    <xf numFmtId="0" fontId="33" fillId="0" borderId="42" xfId="0" applyFont="1" applyBorder="1" applyAlignment="1">
      <alignment horizontal="left" vertical="center"/>
    </xf>
    <xf numFmtId="169" fontId="30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30" fillId="0" borderId="57" xfId="0" applyFont="1" applyBorder="1" applyAlignment="1">
      <alignment horizontal="left"/>
    </xf>
    <xf numFmtId="0" fontId="30" fillId="0" borderId="63" xfId="0" applyFont="1" applyBorder="1" applyAlignment="1">
      <alignment horizontal="left" vertical="top"/>
    </xf>
    <xf numFmtId="166" fontId="5" fillId="0" borderId="5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30" fillId="0" borderId="67" xfId="0" applyFont="1" applyBorder="1" applyAlignment="1">
      <alignment horizontal="left" vertical="top"/>
    </xf>
    <xf numFmtId="0" fontId="30" fillId="0" borderId="61" xfId="0" applyFont="1" applyBorder="1" applyAlignment="1">
      <alignment horizontal="left"/>
    </xf>
    <xf numFmtId="0" fontId="30" fillId="0" borderId="19" xfId="0" applyFont="1" applyBorder="1" applyAlignment="1">
      <alignment horizontal="left" vertical="top"/>
    </xf>
    <xf numFmtId="166" fontId="5" fillId="0" borderId="6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49" fontId="8" fillId="0" borderId="31" xfId="0" applyNumberFormat="1" applyFont="1" applyBorder="1" applyAlignment="1" applyProtection="1">
      <alignment horizontal="left" vertical="center"/>
      <protection/>
    </xf>
    <xf numFmtId="49" fontId="8" fillId="0" borderId="32" xfId="0" applyNumberFormat="1" applyFont="1" applyBorder="1" applyAlignment="1" applyProtection="1">
      <alignment horizontal="left" vertical="center"/>
      <protection/>
    </xf>
    <xf numFmtId="0" fontId="8" fillId="8" borderId="23" xfId="0" applyFont="1" applyFill="1" applyBorder="1" applyAlignment="1" applyProtection="1">
      <alignment horizontal="left" vertical="center" wrapText="1"/>
      <protection locked="0"/>
    </xf>
    <xf numFmtId="0" fontId="8" fillId="8" borderId="0" xfId="0" applyFont="1" applyFill="1" applyAlignment="1" applyProtection="1">
      <alignment horizontal="left" vertical="center" wrapText="1"/>
      <protection locked="0"/>
    </xf>
    <xf numFmtId="0" fontId="8" fillId="8" borderId="27" xfId="0" applyFont="1" applyFill="1" applyBorder="1" applyAlignment="1" applyProtection="1">
      <alignment horizontal="left" vertical="center" wrapText="1"/>
      <protection locked="0"/>
    </xf>
    <xf numFmtId="0" fontId="8" fillId="8" borderId="31" xfId="0" applyFont="1" applyFill="1" applyBorder="1" applyAlignment="1" applyProtection="1">
      <alignment horizontal="left" vertical="center"/>
      <protection locked="0"/>
    </xf>
    <xf numFmtId="0" fontId="8" fillId="8" borderId="32" xfId="0" applyFont="1" applyFill="1" applyBorder="1" applyAlignment="1" applyProtection="1">
      <alignment horizontal="left" vertical="center"/>
      <protection locked="0"/>
    </xf>
    <xf numFmtId="0" fontId="8" fillId="8" borderId="31" xfId="0" applyFont="1" applyFill="1" applyBorder="1" applyAlignment="1" applyProtection="1">
      <alignment horizontal="left" vertical="center"/>
      <protection locked="0"/>
    </xf>
    <xf numFmtId="0" fontId="30" fillId="8" borderId="32" xfId="0" applyFont="1" applyFill="1" applyBorder="1" applyAlignment="1" applyProtection="1">
      <alignment horizontal="left" vertical="center"/>
      <protection locked="0"/>
    </xf>
    <xf numFmtId="2" fontId="4" fillId="8" borderId="12" xfId="0" applyNumberFormat="1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left"/>
      <protection locked="0"/>
    </xf>
    <xf numFmtId="4" fontId="4" fillId="0" borderId="68" xfId="0" applyNumberFormat="1" applyFont="1" applyBorder="1" applyAlignment="1" applyProtection="1">
      <alignment horizontal="right"/>
      <protection/>
    </xf>
    <xf numFmtId="4" fontId="9" fillId="0" borderId="0" xfId="34" applyNumberFormat="1" applyFont="1" applyAlignment="1" applyProtection="1">
      <alignment horizontal="right" shrinkToFit="1"/>
      <protection/>
    </xf>
    <xf numFmtId="4" fontId="9" fillId="0" borderId="0" xfId="0" applyNumberFormat="1" applyFont="1" applyAlignment="1" applyProtection="1">
      <alignment horizontal="right"/>
      <protection/>
    </xf>
    <xf numFmtId="4" fontId="4" fillId="8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S%20Nov&#253;%20Ji&#269;&#237;n_kryci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rycí list rozpočtu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R30" sqref="R3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s="2" customFormat="1" ht="21" customHeight="1">
      <c r="A2" s="32"/>
      <c r="B2" s="8"/>
      <c r="C2" s="8"/>
      <c r="D2" s="8"/>
      <c r="E2" s="8"/>
      <c r="F2" s="8"/>
      <c r="G2" s="33" t="s">
        <v>196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4"/>
    </row>
    <row r="3" spans="1:19" s="2" customFormat="1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s="2" customFormat="1" ht="9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2" customFormat="1" ht="24.75" customHeight="1">
      <c r="A5" s="41"/>
      <c r="B5" s="42" t="s">
        <v>115</v>
      </c>
      <c r="C5" s="42"/>
      <c r="D5" s="42"/>
      <c r="E5" s="43" t="s">
        <v>195</v>
      </c>
      <c r="F5" s="44"/>
      <c r="G5" s="44"/>
      <c r="H5" s="44"/>
      <c r="I5" s="44"/>
      <c r="J5" s="44"/>
      <c r="K5" s="44"/>
      <c r="L5" s="45"/>
      <c r="M5" s="42"/>
      <c r="N5" s="42"/>
      <c r="O5" s="46" t="s">
        <v>116</v>
      </c>
      <c r="P5" s="46"/>
      <c r="Q5" s="47"/>
      <c r="R5" s="48"/>
      <c r="S5" s="49"/>
    </row>
    <row r="6" spans="1:19" s="2" customFormat="1" ht="24.75" customHeight="1">
      <c r="A6" s="41"/>
      <c r="B6" s="42" t="s">
        <v>117</v>
      </c>
      <c r="C6" s="42"/>
      <c r="D6" s="42"/>
      <c r="E6" s="50"/>
      <c r="F6" s="51"/>
      <c r="G6" s="51"/>
      <c r="H6" s="51"/>
      <c r="I6" s="51"/>
      <c r="J6" s="51"/>
      <c r="K6" s="51"/>
      <c r="L6" s="52"/>
      <c r="M6" s="42"/>
      <c r="N6" s="42"/>
      <c r="O6" s="46" t="s">
        <v>118</v>
      </c>
      <c r="P6" s="46"/>
      <c r="Q6" s="53"/>
      <c r="R6" s="49"/>
      <c r="S6" s="49"/>
    </row>
    <row r="7" spans="1:19" s="2" customFormat="1" ht="24.75" customHeight="1" thickBot="1">
      <c r="A7" s="41"/>
      <c r="B7" s="42"/>
      <c r="C7" s="42"/>
      <c r="D7" s="42"/>
      <c r="E7" s="54" t="s">
        <v>119</v>
      </c>
      <c r="F7" s="55"/>
      <c r="G7" s="55"/>
      <c r="H7" s="55"/>
      <c r="I7" s="55"/>
      <c r="J7" s="55"/>
      <c r="K7" s="55"/>
      <c r="L7" s="56"/>
      <c r="M7" s="42"/>
      <c r="N7" s="42"/>
      <c r="O7" s="46" t="s">
        <v>120</v>
      </c>
      <c r="P7" s="46"/>
      <c r="Q7" s="57" t="s">
        <v>201</v>
      </c>
      <c r="R7" s="58"/>
      <c r="S7" s="49"/>
    </row>
    <row r="8" spans="1:19" s="2" customFormat="1" ht="24.75" customHeight="1" thickBo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6" t="s">
        <v>121</v>
      </c>
      <c r="P8" s="46"/>
      <c r="Q8" s="42" t="s">
        <v>122</v>
      </c>
      <c r="R8" s="42"/>
      <c r="S8" s="49"/>
    </row>
    <row r="9" spans="1:19" s="2" customFormat="1" ht="24.75" customHeight="1" thickBot="1">
      <c r="A9" s="41"/>
      <c r="B9" s="42" t="s">
        <v>123</v>
      </c>
      <c r="C9" s="42"/>
      <c r="D9" s="42"/>
      <c r="E9" s="59" t="s">
        <v>199</v>
      </c>
      <c r="F9" s="60"/>
      <c r="G9" s="60"/>
      <c r="H9" s="60"/>
      <c r="I9" s="60"/>
      <c r="J9" s="60"/>
      <c r="K9" s="60"/>
      <c r="L9" s="61"/>
      <c r="M9" s="42"/>
      <c r="N9" s="42"/>
      <c r="O9" s="194" t="s">
        <v>198</v>
      </c>
      <c r="P9" s="195"/>
      <c r="Q9" s="64" t="s">
        <v>197</v>
      </c>
      <c r="R9" s="65"/>
      <c r="S9" s="49"/>
    </row>
    <row r="10" spans="1:19" s="2" customFormat="1" ht="24.75" customHeight="1" thickBot="1">
      <c r="A10" s="41"/>
      <c r="B10" s="42" t="s">
        <v>124</v>
      </c>
      <c r="C10" s="42"/>
      <c r="D10" s="42"/>
      <c r="E10" s="66"/>
      <c r="F10" s="67"/>
      <c r="G10" s="67"/>
      <c r="H10" s="67"/>
      <c r="I10" s="67"/>
      <c r="J10" s="67"/>
      <c r="K10" s="67"/>
      <c r="L10" s="68"/>
      <c r="M10" s="42"/>
      <c r="N10" s="42"/>
      <c r="O10" s="62"/>
      <c r="P10" s="63"/>
      <c r="Q10" s="64"/>
      <c r="R10" s="65"/>
      <c r="S10" s="49"/>
    </row>
    <row r="11" spans="1:19" s="2" customFormat="1" ht="24.75" customHeight="1" thickBot="1">
      <c r="A11" s="41"/>
      <c r="B11" s="42" t="s">
        <v>125</v>
      </c>
      <c r="C11" s="42"/>
      <c r="D11" s="42"/>
      <c r="E11" s="196" t="s">
        <v>119</v>
      </c>
      <c r="F11" s="197"/>
      <c r="G11" s="197"/>
      <c r="H11" s="197"/>
      <c r="I11" s="197"/>
      <c r="J11" s="197"/>
      <c r="K11" s="197"/>
      <c r="L11" s="198"/>
      <c r="M11" s="42"/>
      <c r="N11" s="42"/>
      <c r="O11" s="199"/>
      <c r="P11" s="200"/>
      <c r="Q11" s="201"/>
      <c r="R11" s="202"/>
      <c r="S11" s="49"/>
    </row>
    <row r="12" spans="1:19" s="2" customFormat="1" ht="24.75" customHeight="1" thickBot="1">
      <c r="A12" s="41"/>
      <c r="B12" s="42" t="s">
        <v>126</v>
      </c>
      <c r="C12" s="42"/>
      <c r="D12" s="42"/>
      <c r="E12" s="69"/>
      <c r="F12" s="70"/>
      <c r="G12" s="70"/>
      <c r="H12" s="70"/>
      <c r="I12" s="70"/>
      <c r="J12" s="70"/>
      <c r="K12" s="70"/>
      <c r="L12" s="71"/>
      <c r="M12" s="42"/>
      <c r="N12" s="42"/>
      <c r="O12" s="72"/>
      <c r="P12" s="73"/>
      <c r="Q12" s="72"/>
      <c r="R12" s="73"/>
      <c r="S12" s="49"/>
    </row>
    <row r="13" spans="1:19" s="2" customFormat="1" ht="12.75" customHeight="1" thickBot="1">
      <c r="A13" s="74"/>
      <c r="B13" s="75"/>
      <c r="C13" s="75"/>
      <c r="D13" s="75"/>
      <c r="E13" s="76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5"/>
      <c r="S13" s="77"/>
    </row>
    <row r="14" spans="1:19" s="2" customFormat="1" ht="18.75" customHeight="1" thickBot="1">
      <c r="A14" s="41"/>
      <c r="B14" s="42"/>
      <c r="C14" s="42"/>
      <c r="D14" s="42"/>
      <c r="E14" s="78" t="s">
        <v>127</v>
      </c>
      <c r="F14" s="42"/>
      <c r="G14" s="42"/>
      <c r="H14" s="42"/>
      <c r="I14" s="78" t="s">
        <v>128</v>
      </c>
      <c r="J14" s="42"/>
      <c r="K14" s="42"/>
      <c r="L14" s="42"/>
      <c r="M14" s="42"/>
      <c r="N14" s="42"/>
      <c r="O14" s="46" t="s">
        <v>129</v>
      </c>
      <c r="P14" s="46"/>
      <c r="Q14" s="47"/>
      <c r="R14" s="79"/>
      <c r="S14" s="49"/>
    </row>
    <row r="15" spans="1:19" s="2" customFormat="1" ht="18.75" customHeight="1" thickBot="1">
      <c r="A15" s="41"/>
      <c r="B15" s="42"/>
      <c r="C15" s="42"/>
      <c r="D15" s="42"/>
      <c r="E15" s="80"/>
      <c r="F15" s="42"/>
      <c r="G15" s="78"/>
      <c r="H15" s="42"/>
      <c r="I15" s="81" t="s">
        <v>130</v>
      </c>
      <c r="J15" s="42"/>
      <c r="K15" s="42"/>
      <c r="L15" s="42"/>
      <c r="M15" s="42"/>
      <c r="N15" s="42"/>
      <c r="O15" s="46" t="s">
        <v>131</v>
      </c>
      <c r="P15" s="46"/>
      <c r="Q15" s="57"/>
      <c r="R15" s="82"/>
      <c r="S15" s="49"/>
    </row>
    <row r="16" spans="1:19" s="2" customFormat="1" ht="9" customHeight="1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42"/>
      <c r="P16" s="84"/>
      <c r="Q16" s="84"/>
      <c r="R16" s="84"/>
      <c r="S16" s="85"/>
    </row>
    <row r="17" spans="1:19" s="2" customFormat="1" ht="20.25" customHeight="1">
      <c r="A17" s="86"/>
      <c r="B17" s="87"/>
      <c r="C17" s="87"/>
      <c r="D17" s="87"/>
      <c r="E17" s="88" t="s">
        <v>132</v>
      </c>
      <c r="F17" s="87"/>
      <c r="G17" s="87"/>
      <c r="H17" s="87"/>
      <c r="I17" s="87"/>
      <c r="J17" s="87"/>
      <c r="K17" s="87"/>
      <c r="L17" s="87"/>
      <c r="M17" s="87"/>
      <c r="N17" s="87"/>
      <c r="O17" s="39"/>
      <c r="P17" s="87"/>
      <c r="Q17" s="87"/>
      <c r="R17" s="87"/>
      <c r="S17" s="89"/>
    </row>
    <row r="18" spans="1:19" s="2" customFormat="1" ht="21.75" customHeight="1">
      <c r="A18" s="90" t="s">
        <v>133</v>
      </c>
      <c r="B18" s="91"/>
      <c r="C18" s="91"/>
      <c r="D18" s="92"/>
      <c r="E18" s="93" t="s">
        <v>134</v>
      </c>
      <c r="F18" s="92"/>
      <c r="G18" s="93" t="s">
        <v>135</v>
      </c>
      <c r="H18" s="91"/>
      <c r="I18" s="92"/>
      <c r="J18" s="93" t="s">
        <v>136</v>
      </c>
      <c r="K18" s="91"/>
      <c r="L18" s="93" t="s">
        <v>137</v>
      </c>
      <c r="M18" s="91"/>
      <c r="N18" s="91"/>
      <c r="O18" s="91"/>
      <c r="P18" s="92"/>
      <c r="Q18" s="93" t="s">
        <v>138</v>
      </c>
      <c r="R18" s="91"/>
      <c r="S18" s="94"/>
    </row>
    <row r="19" spans="1:19" s="2" customFormat="1" ht="19.5" customHeight="1">
      <c r="A19" s="95"/>
      <c r="B19" s="96"/>
      <c r="C19" s="96"/>
      <c r="D19" s="97">
        <v>0</v>
      </c>
      <c r="E19" s="98">
        <v>0</v>
      </c>
      <c r="F19" s="99"/>
      <c r="G19" s="100"/>
      <c r="H19" s="96"/>
      <c r="I19" s="97">
        <v>0</v>
      </c>
      <c r="J19" s="98">
        <v>0</v>
      </c>
      <c r="K19" s="101"/>
      <c r="L19" s="100"/>
      <c r="M19" s="96"/>
      <c r="N19" s="96"/>
      <c r="O19" s="102"/>
      <c r="P19" s="97">
        <v>0</v>
      </c>
      <c r="Q19" s="100"/>
      <c r="R19" s="103">
        <v>0</v>
      </c>
      <c r="S19" s="104"/>
    </row>
    <row r="20" spans="1:19" s="2" customFormat="1" ht="20.25" customHeight="1">
      <c r="A20" s="86"/>
      <c r="B20" s="87"/>
      <c r="C20" s="87"/>
      <c r="D20" s="87"/>
      <c r="E20" s="88" t="s">
        <v>139</v>
      </c>
      <c r="F20" s="87"/>
      <c r="G20" s="87"/>
      <c r="H20" s="87"/>
      <c r="I20" s="87"/>
      <c r="J20" s="105" t="s">
        <v>140</v>
      </c>
      <c r="K20" s="87"/>
      <c r="L20" s="87"/>
      <c r="M20" s="87"/>
      <c r="N20" s="87"/>
      <c r="O20" s="84"/>
      <c r="P20" s="87"/>
      <c r="Q20" s="87"/>
      <c r="R20" s="87"/>
      <c r="S20" s="89"/>
    </row>
    <row r="21" spans="1:19" s="2" customFormat="1" ht="19.5" customHeight="1">
      <c r="A21" s="106" t="s">
        <v>141</v>
      </c>
      <c r="B21" s="107"/>
      <c r="C21" s="108" t="s">
        <v>142</v>
      </c>
      <c r="D21" s="109"/>
      <c r="E21" s="109"/>
      <c r="F21" s="110"/>
      <c r="G21" s="106" t="s">
        <v>143</v>
      </c>
      <c r="H21" s="111"/>
      <c r="I21" s="108" t="s">
        <v>144</v>
      </c>
      <c r="J21" s="109"/>
      <c r="K21" s="109"/>
      <c r="L21" s="106" t="s">
        <v>145</v>
      </c>
      <c r="M21" s="111"/>
      <c r="N21" s="108" t="s">
        <v>146</v>
      </c>
      <c r="O21" s="112"/>
      <c r="P21" s="109"/>
      <c r="Q21" s="109"/>
      <c r="R21" s="109"/>
      <c r="S21" s="110"/>
    </row>
    <row r="22" spans="1:19" s="2" customFormat="1" ht="19.5" customHeight="1">
      <c r="A22" s="113" t="s">
        <v>16</v>
      </c>
      <c r="B22" s="114" t="s">
        <v>24</v>
      </c>
      <c r="C22" s="115"/>
      <c r="D22" s="116" t="s">
        <v>147</v>
      </c>
      <c r="E22" s="117">
        <v>0</v>
      </c>
      <c r="F22" s="118"/>
      <c r="G22" s="113" t="s">
        <v>23</v>
      </c>
      <c r="H22" s="119" t="s">
        <v>148</v>
      </c>
      <c r="I22" s="120"/>
      <c r="J22" s="121">
        <v>0</v>
      </c>
      <c r="K22" s="122"/>
      <c r="L22" s="113" t="s">
        <v>149</v>
      </c>
      <c r="M22" s="123" t="s">
        <v>150</v>
      </c>
      <c r="N22" s="124"/>
      <c r="O22" s="124"/>
      <c r="P22" s="124"/>
      <c r="Q22" s="125"/>
      <c r="R22" s="117">
        <v>0</v>
      </c>
      <c r="S22" s="118"/>
    </row>
    <row r="23" spans="1:19" s="2" customFormat="1" ht="19.5" customHeight="1">
      <c r="A23" s="113" t="s">
        <v>17</v>
      </c>
      <c r="B23" s="126"/>
      <c r="C23" s="127"/>
      <c r="D23" s="116" t="s">
        <v>151</v>
      </c>
      <c r="E23" s="117">
        <v>0</v>
      </c>
      <c r="F23" s="118"/>
      <c r="G23" s="113" t="s">
        <v>152</v>
      </c>
      <c r="H23" s="42" t="s">
        <v>153</v>
      </c>
      <c r="I23" s="120"/>
      <c r="J23" s="121">
        <v>0</v>
      </c>
      <c r="K23" s="122"/>
      <c r="L23" s="113" t="s">
        <v>154</v>
      </c>
      <c r="M23" s="123" t="s">
        <v>155</v>
      </c>
      <c r="N23" s="124"/>
      <c r="O23" s="42"/>
      <c r="P23" s="124"/>
      <c r="Q23" s="125"/>
      <c r="R23" s="117">
        <v>0</v>
      </c>
      <c r="S23" s="118"/>
    </row>
    <row r="24" spans="1:19" s="2" customFormat="1" ht="19.5" customHeight="1">
      <c r="A24" s="113" t="s">
        <v>18</v>
      </c>
      <c r="B24" s="114" t="s">
        <v>156</v>
      </c>
      <c r="C24" s="115"/>
      <c r="D24" s="116" t="s">
        <v>147</v>
      </c>
      <c r="E24" s="117">
        <v>0</v>
      </c>
      <c r="F24" s="118"/>
      <c r="G24" s="113" t="s">
        <v>157</v>
      </c>
      <c r="H24" s="119" t="s">
        <v>158</v>
      </c>
      <c r="I24" s="120"/>
      <c r="J24" s="121">
        <v>0</v>
      </c>
      <c r="K24" s="122"/>
      <c r="L24" s="113" t="s">
        <v>159</v>
      </c>
      <c r="M24" s="123" t="s">
        <v>160</v>
      </c>
      <c r="N24" s="124"/>
      <c r="O24" s="124"/>
      <c r="P24" s="124"/>
      <c r="Q24" s="125"/>
      <c r="R24" s="117">
        <v>0</v>
      </c>
      <c r="S24" s="118"/>
    </row>
    <row r="25" spans="1:19" s="2" customFormat="1" ht="19.5" customHeight="1">
      <c r="A25" s="113" t="s">
        <v>19</v>
      </c>
      <c r="B25" s="126"/>
      <c r="C25" s="127"/>
      <c r="D25" s="116" t="s">
        <v>151</v>
      </c>
      <c r="E25" s="117">
        <v>0</v>
      </c>
      <c r="F25" s="118"/>
      <c r="G25" s="113" t="s">
        <v>161</v>
      </c>
      <c r="H25" s="119"/>
      <c r="I25" s="120"/>
      <c r="J25" s="121">
        <v>0</v>
      </c>
      <c r="K25" s="122"/>
      <c r="L25" s="113" t="s">
        <v>162</v>
      </c>
      <c r="M25" s="123" t="s">
        <v>163</v>
      </c>
      <c r="N25" s="124"/>
      <c r="O25" s="42"/>
      <c r="P25" s="124"/>
      <c r="Q25" s="125"/>
      <c r="R25" s="117">
        <v>0</v>
      </c>
      <c r="S25" s="118"/>
    </row>
    <row r="26" spans="1:19" s="2" customFormat="1" ht="19.5" customHeight="1">
      <c r="A26" s="113" t="s">
        <v>20</v>
      </c>
      <c r="B26" s="114" t="s">
        <v>164</v>
      </c>
      <c r="C26" s="115"/>
      <c r="D26" s="116" t="s">
        <v>147</v>
      </c>
      <c r="E26" s="117">
        <v>0</v>
      </c>
      <c r="F26" s="118"/>
      <c r="G26" s="128"/>
      <c r="H26" s="124"/>
      <c r="I26" s="120"/>
      <c r="J26" s="129"/>
      <c r="K26" s="122"/>
      <c r="L26" s="113" t="s">
        <v>165</v>
      </c>
      <c r="M26" s="123" t="s">
        <v>166</v>
      </c>
      <c r="N26" s="124"/>
      <c r="O26" s="124"/>
      <c r="P26" s="124"/>
      <c r="Q26" s="125"/>
      <c r="R26" s="117">
        <v>0</v>
      </c>
      <c r="S26" s="118"/>
    </row>
    <row r="27" spans="1:19" s="2" customFormat="1" ht="19.5" customHeight="1">
      <c r="A27" s="113" t="s">
        <v>21</v>
      </c>
      <c r="B27" s="126"/>
      <c r="C27" s="127"/>
      <c r="D27" s="116" t="s">
        <v>151</v>
      </c>
      <c r="E27" s="117">
        <v>0</v>
      </c>
      <c r="F27" s="118"/>
      <c r="G27" s="128"/>
      <c r="H27" s="124"/>
      <c r="I27" s="120"/>
      <c r="J27" s="129"/>
      <c r="K27" s="122"/>
      <c r="L27" s="113" t="s">
        <v>167</v>
      </c>
      <c r="M27" s="119" t="s">
        <v>168</v>
      </c>
      <c r="N27" s="124"/>
      <c r="O27" s="42"/>
      <c r="P27" s="124"/>
      <c r="Q27" s="120"/>
      <c r="R27" s="117">
        <v>0</v>
      </c>
      <c r="S27" s="118"/>
    </row>
    <row r="28" spans="1:19" s="2" customFormat="1" ht="19.5" customHeight="1">
      <c r="A28" s="113" t="s">
        <v>22</v>
      </c>
      <c r="B28" s="130" t="s">
        <v>169</v>
      </c>
      <c r="C28" s="124"/>
      <c r="D28" s="120"/>
      <c r="E28" s="131">
        <f>SUM(E22:E27)</f>
        <v>0</v>
      </c>
      <c r="F28" s="89"/>
      <c r="G28" s="113" t="s">
        <v>170</v>
      </c>
      <c r="H28" s="130" t="s">
        <v>171</v>
      </c>
      <c r="I28" s="120"/>
      <c r="J28" s="132"/>
      <c r="K28" s="133"/>
      <c r="L28" s="113" t="s">
        <v>172</v>
      </c>
      <c r="M28" s="130" t="s">
        <v>173</v>
      </c>
      <c r="N28" s="124"/>
      <c r="O28" s="124"/>
      <c r="P28" s="124"/>
      <c r="Q28" s="120"/>
      <c r="R28" s="131">
        <v>0</v>
      </c>
      <c r="S28" s="89"/>
    </row>
    <row r="29" spans="1:19" s="2" customFormat="1" ht="19.5" customHeight="1">
      <c r="A29" s="134" t="s">
        <v>174</v>
      </c>
      <c r="B29" s="135" t="s">
        <v>175</v>
      </c>
      <c r="C29" s="136"/>
      <c r="D29" s="137"/>
      <c r="E29" s="138">
        <v>0</v>
      </c>
      <c r="F29" s="139"/>
      <c r="G29" s="134" t="s">
        <v>176</v>
      </c>
      <c r="H29" s="135" t="s">
        <v>177</v>
      </c>
      <c r="I29" s="137"/>
      <c r="J29" s="140">
        <v>0</v>
      </c>
      <c r="K29" s="141"/>
      <c r="L29" s="134" t="s">
        <v>178</v>
      </c>
      <c r="M29" s="135" t="s">
        <v>179</v>
      </c>
      <c r="N29" s="136"/>
      <c r="O29" s="84"/>
      <c r="P29" s="136"/>
      <c r="Q29" s="137"/>
      <c r="R29" s="138">
        <v>0</v>
      </c>
      <c r="S29" s="139"/>
    </row>
    <row r="30" spans="1:19" s="2" customFormat="1" ht="19.5" customHeight="1">
      <c r="A30" s="142"/>
      <c r="B30" s="143"/>
      <c r="C30" s="144" t="s">
        <v>180</v>
      </c>
      <c r="D30" s="145"/>
      <c r="E30" s="145"/>
      <c r="F30" s="145"/>
      <c r="G30" s="145"/>
      <c r="H30" s="145"/>
      <c r="I30" s="145"/>
      <c r="J30" s="145"/>
      <c r="K30" s="145"/>
      <c r="L30" s="106" t="s">
        <v>181</v>
      </c>
      <c r="M30" s="146"/>
      <c r="N30" s="109" t="s">
        <v>182</v>
      </c>
      <c r="O30" s="147"/>
      <c r="P30" s="147"/>
      <c r="Q30" s="147"/>
      <c r="R30" s="148">
        <f>SUM(Položky!H14)</f>
        <v>0</v>
      </c>
      <c r="S30" s="149"/>
    </row>
    <row r="31" spans="1:19" s="2" customFormat="1" ht="14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50"/>
      <c r="M31" s="151" t="s">
        <v>183</v>
      </c>
      <c r="N31" s="152"/>
      <c r="O31" s="153" t="s">
        <v>184</v>
      </c>
      <c r="P31" s="152"/>
      <c r="Q31" s="153" t="s">
        <v>185</v>
      </c>
      <c r="R31" s="153" t="s">
        <v>186</v>
      </c>
      <c r="S31" s="154"/>
    </row>
    <row r="32" spans="1:19" s="2" customFormat="1" ht="12.75" customHeight="1">
      <c r="A32" s="155"/>
      <c r="B32" s="1"/>
      <c r="C32" s="1"/>
      <c r="D32" s="1"/>
      <c r="E32" s="1"/>
      <c r="F32" s="1"/>
      <c r="G32" s="1"/>
      <c r="H32" s="1"/>
      <c r="I32" s="1"/>
      <c r="J32" s="1"/>
      <c r="K32" s="1"/>
      <c r="L32" s="156"/>
      <c r="M32" s="157" t="s">
        <v>187</v>
      </c>
      <c r="N32" s="158"/>
      <c r="O32" s="159">
        <v>15</v>
      </c>
      <c r="P32" s="160">
        <v>0</v>
      </c>
      <c r="Q32" s="160"/>
      <c r="R32" s="161">
        <v>0</v>
      </c>
      <c r="S32" s="162"/>
    </row>
    <row r="33" spans="1:19" s="2" customFormat="1" ht="12.75" customHeight="1">
      <c r="A33" s="155"/>
      <c r="B33" s="1"/>
      <c r="C33" s="1"/>
      <c r="D33" s="1"/>
      <c r="E33" s="1"/>
      <c r="F33" s="1"/>
      <c r="G33" s="1"/>
      <c r="H33" s="1"/>
      <c r="I33" s="1"/>
      <c r="J33" s="1"/>
      <c r="K33" s="1"/>
      <c r="L33" s="156"/>
      <c r="M33" s="163" t="s">
        <v>188</v>
      </c>
      <c r="N33" s="164"/>
      <c r="O33" s="165">
        <v>21</v>
      </c>
      <c r="P33" s="166">
        <f>SUM(R30)</f>
        <v>0</v>
      </c>
      <c r="Q33" s="166"/>
      <c r="R33" s="167">
        <f>SUM(P33*0.21)</f>
        <v>0</v>
      </c>
      <c r="S33" s="168"/>
    </row>
    <row r="34" spans="1:19" s="2" customFormat="1" ht="19.5" customHeight="1">
      <c r="A34" s="155"/>
      <c r="B34" s="1"/>
      <c r="C34" s="1"/>
      <c r="D34" s="1"/>
      <c r="E34" s="1"/>
      <c r="F34" s="1"/>
      <c r="G34" s="1"/>
      <c r="H34" s="1"/>
      <c r="I34" s="1"/>
      <c r="J34" s="1"/>
      <c r="K34" s="1"/>
      <c r="L34" s="169"/>
      <c r="M34" s="170" t="s">
        <v>189</v>
      </c>
      <c r="N34" s="171"/>
      <c r="O34" s="172"/>
      <c r="P34" s="171"/>
      <c r="Q34" s="173"/>
      <c r="R34" s="174">
        <f>SUM(P33+R33)</f>
        <v>0</v>
      </c>
      <c r="S34" s="175"/>
    </row>
    <row r="35" spans="1:19" s="2" customFormat="1" ht="19.5" customHeight="1">
      <c r="A35" s="155"/>
      <c r="B35" s="1"/>
      <c r="C35" s="1"/>
      <c r="D35" s="1"/>
      <c r="E35" s="1"/>
      <c r="F35" s="1"/>
      <c r="G35" s="1"/>
      <c r="H35" s="1"/>
      <c r="I35" s="1"/>
      <c r="J35" s="1"/>
      <c r="K35" s="1"/>
      <c r="L35" s="176" t="s">
        <v>190</v>
      </c>
      <c r="M35" s="177"/>
      <c r="N35" s="178" t="s">
        <v>191</v>
      </c>
      <c r="O35" s="179"/>
      <c r="P35" s="177"/>
      <c r="Q35" s="177"/>
      <c r="R35" s="177"/>
      <c r="S35" s="180"/>
    </row>
    <row r="36" spans="1:19" s="2" customFormat="1" ht="14.25" customHeight="1">
      <c r="A36" s="155"/>
      <c r="B36" s="1"/>
      <c r="C36" s="1"/>
      <c r="D36" s="1"/>
      <c r="E36" s="1"/>
      <c r="F36" s="1"/>
      <c r="G36" s="1"/>
      <c r="H36" s="1"/>
      <c r="I36" s="1"/>
      <c r="J36" s="1"/>
      <c r="K36" s="1"/>
      <c r="L36" s="181"/>
      <c r="M36" s="182" t="s">
        <v>192</v>
      </c>
      <c r="N36" s="183"/>
      <c r="O36" s="183"/>
      <c r="P36" s="183"/>
      <c r="Q36" s="183"/>
      <c r="R36" s="184">
        <v>0</v>
      </c>
      <c r="S36" s="185"/>
    </row>
    <row r="37" spans="1:19" s="2" customFormat="1" ht="14.25" customHeight="1">
      <c r="A37" s="155"/>
      <c r="B37" s="1"/>
      <c r="C37" s="1"/>
      <c r="D37" s="1"/>
      <c r="E37" s="1"/>
      <c r="F37" s="1"/>
      <c r="G37" s="1"/>
      <c r="H37" s="1"/>
      <c r="I37" s="1"/>
      <c r="J37" s="1"/>
      <c r="K37" s="1"/>
      <c r="L37" s="181"/>
      <c r="M37" s="182" t="s">
        <v>193</v>
      </c>
      <c r="N37" s="183"/>
      <c r="O37" s="183"/>
      <c r="P37" s="183"/>
      <c r="Q37" s="183"/>
      <c r="R37" s="184">
        <v>0</v>
      </c>
      <c r="S37" s="185"/>
    </row>
    <row r="38" spans="1:19" s="2" customFormat="1" ht="14.25" customHeight="1" thickBot="1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8"/>
      <c r="M38" s="189" t="s">
        <v>194</v>
      </c>
      <c r="N38" s="190"/>
      <c r="O38" s="190"/>
      <c r="P38" s="190"/>
      <c r="Q38" s="190"/>
      <c r="R38" s="191">
        <v>0</v>
      </c>
      <c r="S38" s="192"/>
    </row>
  </sheetData>
  <sheetProtection password="CC3D" sheet="1" objects="1" scenarios="1"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pane ySplit="11" topLeftCell="A41" activePane="bottomLeft" state="frozen"/>
      <selection pane="topLeft" activeCell="A1" sqref="A1"/>
      <selection pane="bottomLeft" activeCell="D54" sqref="D54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28" t="s">
        <v>196</v>
      </c>
      <c r="B1" s="28"/>
      <c r="C1" s="28"/>
      <c r="D1" s="28"/>
      <c r="E1" s="28"/>
      <c r="F1" s="28"/>
      <c r="G1" s="28"/>
      <c r="H1" s="28"/>
    </row>
    <row r="2" spans="1:8" s="2" customFormat="1" ht="12.75" customHeight="1">
      <c r="A2" s="3" t="s">
        <v>0</v>
      </c>
      <c r="B2" s="4"/>
      <c r="C2" s="193" t="s">
        <v>195</v>
      </c>
      <c r="D2" s="193"/>
      <c r="E2" s="193"/>
      <c r="F2" s="193"/>
      <c r="G2" s="193"/>
      <c r="H2" s="193"/>
    </row>
    <row r="3" spans="1:8" s="2" customFormat="1" ht="12.75" customHeight="1">
      <c r="A3" s="3" t="s">
        <v>1</v>
      </c>
      <c r="B3" s="4"/>
      <c r="C3" s="3"/>
      <c r="D3" s="4"/>
      <c r="E3" s="4"/>
      <c r="F3" s="5"/>
      <c r="G3" s="3"/>
      <c r="H3" s="4"/>
    </row>
    <row r="4" spans="1:8" s="2" customFormat="1" ht="13.5" customHeight="1">
      <c r="A4" s="6"/>
      <c r="B4" s="4"/>
      <c r="C4" s="6"/>
      <c r="D4" s="4"/>
      <c r="E4" s="4"/>
      <c r="F4" s="5"/>
      <c r="G4" s="3"/>
      <c r="H4" s="4"/>
    </row>
    <row r="5" spans="1:8" s="2" customFormat="1" ht="6.75" customHeight="1">
      <c r="A5" s="7"/>
      <c r="B5" s="8"/>
      <c r="C5" s="7"/>
      <c r="D5" s="8"/>
      <c r="E5" s="8"/>
      <c r="F5" s="8"/>
      <c r="G5" s="8"/>
      <c r="H5" s="8"/>
    </row>
    <row r="6" spans="1:8" s="2" customFormat="1" ht="13.5" customHeight="1">
      <c r="A6" s="9" t="s">
        <v>2</v>
      </c>
      <c r="B6" s="10"/>
      <c r="C6" s="9" t="s">
        <v>200</v>
      </c>
      <c r="D6" s="10"/>
      <c r="E6" s="10"/>
      <c r="F6" s="10"/>
      <c r="G6" s="10"/>
      <c r="H6" s="10"/>
    </row>
    <row r="7" spans="1:8" s="2" customFormat="1" ht="13.5" customHeight="1">
      <c r="A7" s="9" t="s">
        <v>3</v>
      </c>
      <c r="B7" s="10"/>
      <c r="C7" s="204"/>
      <c r="D7" s="204"/>
      <c r="E7" s="10"/>
      <c r="F7" s="9" t="s">
        <v>4</v>
      </c>
      <c r="G7" s="9"/>
      <c r="H7" s="10"/>
    </row>
    <row r="8" spans="1:8" s="2" customFormat="1" ht="13.5" customHeight="1">
      <c r="A8" s="9" t="s">
        <v>5</v>
      </c>
      <c r="B8" s="10"/>
      <c r="C8" s="9" t="s">
        <v>201</v>
      </c>
      <c r="D8" s="10"/>
      <c r="E8" s="10"/>
      <c r="F8" s="9" t="s">
        <v>6</v>
      </c>
      <c r="G8" s="9" t="s">
        <v>7</v>
      </c>
      <c r="H8" s="10"/>
    </row>
    <row r="9" spans="1:8" s="2" customFormat="1" ht="6.75" customHeight="1">
      <c r="A9" s="11"/>
      <c r="B9" s="12"/>
      <c r="C9" s="11"/>
      <c r="D9" s="12"/>
      <c r="E9" s="12"/>
      <c r="F9" s="12"/>
      <c r="G9" s="12"/>
      <c r="H9" s="12"/>
    </row>
    <row r="10" spans="1:8" s="2" customFormat="1" ht="26.25" customHeight="1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</row>
    <row r="11" spans="1:8" s="2" customFormat="1" ht="12.75" customHeight="1" hidden="1">
      <c r="A11" s="13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</row>
    <row r="12" spans="1:8" s="2" customFormat="1" ht="5.25" customHeight="1">
      <c r="A12" s="7"/>
      <c r="B12" s="8"/>
      <c r="C12" s="8"/>
      <c r="D12" s="8"/>
      <c r="E12" s="8"/>
      <c r="F12" s="8"/>
      <c r="G12" s="8"/>
      <c r="H12" s="8"/>
    </row>
    <row r="13" spans="1:8" s="2" customFormat="1" ht="9" customHeight="1">
      <c r="A13" s="14"/>
      <c r="B13" s="8"/>
      <c r="C13" s="8"/>
      <c r="D13" s="8"/>
      <c r="E13" s="8"/>
      <c r="F13" s="8"/>
      <c r="G13" s="8"/>
      <c r="H13" s="8"/>
    </row>
    <row r="14" spans="1:8" s="2" customFormat="1" ht="30.75" customHeight="1">
      <c r="A14" s="15"/>
      <c r="B14" s="16"/>
      <c r="C14" s="16" t="s">
        <v>24</v>
      </c>
      <c r="D14" s="16" t="s">
        <v>25</v>
      </c>
      <c r="E14" s="16"/>
      <c r="F14" s="17"/>
      <c r="G14" s="18"/>
      <c r="H14" s="207">
        <f>SUM(H15+H31+H33+H36+H51)</f>
        <v>0</v>
      </c>
    </row>
    <row r="15" spans="1:8" s="2" customFormat="1" ht="28.5" customHeight="1">
      <c r="A15" s="15"/>
      <c r="B15" s="16"/>
      <c r="C15" s="16" t="s">
        <v>16</v>
      </c>
      <c r="D15" s="16" t="s">
        <v>26</v>
      </c>
      <c r="E15" s="16"/>
      <c r="F15" s="17"/>
      <c r="G15" s="18"/>
      <c r="H15" s="206">
        <f>SUM(H16:H30)</f>
        <v>0</v>
      </c>
    </row>
    <row r="16" spans="1:8" s="2" customFormat="1" ht="24" customHeight="1">
      <c r="A16" s="19">
        <v>1</v>
      </c>
      <c r="B16" s="20" t="s">
        <v>27</v>
      </c>
      <c r="C16" s="20" t="s">
        <v>28</v>
      </c>
      <c r="D16" s="20" t="s">
        <v>29</v>
      </c>
      <c r="E16" s="20" t="s">
        <v>30</v>
      </c>
      <c r="F16" s="21">
        <v>133.5</v>
      </c>
      <c r="G16" s="203">
        <v>0</v>
      </c>
      <c r="H16" s="205">
        <f>SUM(F16*G16)</f>
        <v>0</v>
      </c>
    </row>
    <row r="17" spans="1:8" s="2" customFormat="1" ht="24" customHeight="1">
      <c r="A17" s="19">
        <v>2</v>
      </c>
      <c r="B17" s="20" t="s">
        <v>31</v>
      </c>
      <c r="C17" s="20" t="s">
        <v>32</v>
      </c>
      <c r="D17" s="20" t="s">
        <v>33</v>
      </c>
      <c r="E17" s="20" t="s">
        <v>34</v>
      </c>
      <c r="F17" s="21">
        <v>60</v>
      </c>
      <c r="G17" s="203">
        <v>0</v>
      </c>
      <c r="H17" s="205">
        <f aca="true" t="shared" si="0" ref="H17:H30">SUM(F17*G17)</f>
        <v>0</v>
      </c>
    </row>
    <row r="18" spans="1:8" s="2" customFormat="1" ht="24" customHeight="1">
      <c r="A18" s="19">
        <v>3</v>
      </c>
      <c r="B18" s="20" t="s">
        <v>31</v>
      </c>
      <c r="C18" s="20" t="s">
        <v>35</v>
      </c>
      <c r="D18" s="20" t="s">
        <v>36</v>
      </c>
      <c r="E18" s="20" t="s">
        <v>37</v>
      </c>
      <c r="F18" s="21">
        <v>4</v>
      </c>
      <c r="G18" s="203">
        <v>0</v>
      </c>
      <c r="H18" s="205">
        <f t="shared" si="0"/>
        <v>0</v>
      </c>
    </row>
    <row r="19" spans="1:8" s="2" customFormat="1" ht="24" customHeight="1">
      <c r="A19" s="19">
        <v>4</v>
      </c>
      <c r="B19" s="20" t="s">
        <v>31</v>
      </c>
      <c r="C19" s="20" t="s">
        <v>38</v>
      </c>
      <c r="D19" s="20" t="s">
        <v>39</v>
      </c>
      <c r="E19" s="20" t="s">
        <v>30</v>
      </c>
      <c r="F19" s="21">
        <v>12</v>
      </c>
      <c r="G19" s="203">
        <v>0</v>
      </c>
      <c r="H19" s="205">
        <f t="shared" si="0"/>
        <v>0</v>
      </c>
    </row>
    <row r="20" spans="1:8" s="2" customFormat="1" ht="24" customHeight="1">
      <c r="A20" s="19">
        <v>5</v>
      </c>
      <c r="B20" s="20" t="s">
        <v>31</v>
      </c>
      <c r="C20" s="20" t="s">
        <v>40</v>
      </c>
      <c r="D20" s="20" t="s">
        <v>41</v>
      </c>
      <c r="E20" s="20" t="s">
        <v>30</v>
      </c>
      <c r="F20" s="21">
        <v>12</v>
      </c>
      <c r="G20" s="203">
        <v>0</v>
      </c>
      <c r="H20" s="205">
        <f t="shared" si="0"/>
        <v>0</v>
      </c>
    </row>
    <row r="21" spans="1:8" s="2" customFormat="1" ht="34.5" customHeight="1">
      <c r="A21" s="19">
        <v>6</v>
      </c>
      <c r="B21" s="20" t="s">
        <v>31</v>
      </c>
      <c r="C21" s="20" t="s">
        <v>42</v>
      </c>
      <c r="D21" s="20" t="s">
        <v>43</v>
      </c>
      <c r="E21" s="20" t="s">
        <v>44</v>
      </c>
      <c r="F21" s="21">
        <v>260.4</v>
      </c>
      <c r="G21" s="203">
        <v>0</v>
      </c>
      <c r="H21" s="205">
        <f t="shared" si="0"/>
        <v>0</v>
      </c>
    </row>
    <row r="22" spans="1:8" s="2" customFormat="1" ht="13.5" customHeight="1">
      <c r="A22" s="19">
        <v>7</v>
      </c>
      <c r="B22" s="20" t="s">
        <v>31</v>
      </c>
      <c r="C22" s="20" t="s">
        <v>45</v>
      </c>
      <c r="D22" s="20" t="s">
        <v>46</v>
      </c>
      <c r="E22" s="20" t="s">
        <v>30</v>
      </c>
      <c r="F22" s="21">
        <v>140</v>
      </c>
      <c r="G22" s="203">
        <v>0</v>
      </c>
      <c r="H22" s="205">
        <f t="shared" si="0"/>
        <v>0</v>
      </c>
    </row>
    <row r="23" spans="1:8" s="2" customFormat="1" ht="24" customHeight="1">
      <c r="A23" s="19">
        <v>8</v>
      </c>
      <c r="B23" s="20" t="s">
        <v>31</v>
      </c>
      <c r="C23" s="20" t="s">
        <v>47</v>
      </c>
      <c r="D23" s="20" t="s">
        <v>48</v>
      </c>
      <c r="E23" s="20" t="s">
        <v>30</v>
      </c>
      <c r="F23" s="21">
        <v>140</v>
      </c>
      <c r="G23" s="203">
        <v>0</v>
      </c>
      <c r="H23" s="205">
        <f t="shared" si="0"/>
        <v>0</v>
      </c>
    </row>
    <row r="24" spans="1:8" s="2" customFormat="1" ht="24" customHeight="1">
      <c r="A24" s="19">
        <v>9</v>
      </c>
      <c r="B24" s="20" t="s">
        <v>31</v>
      </c>
      <c r="C24" s="20" t="s">
        <v>49</v>
      </c>
      <c r="D24" s="20" t="s">
        <v>50</v>
      </c>
      <c r="E24" s="20" t="s">
        <v>44</v>
      </c>
      <c r="F24" s="21">
        <v>55</v>
      </c>
      <c r="G24" s="203">
        <v>0</v>
      </c>
      <c r="H24" s="205">
        <f t="shared" si="0"/>
        <v>0</v>
      </c>
    </row>
    <row r="25" spans="1:8" s="2" customFormat="1" ht="24" customHeight="1">
      <c r="A25" s="19">
        <v>10</v>
      </c>
      <c r="B25" s="20" t="s">
        <v>31</v>
      </c>
      <c r="C25" s="20" t="s">
        <v>51</v>
      </c>
      <c r="D25" s="20" t="s">
        <v>52</v>
      </c>
      <c r="E25" s="20" t="s">
        <v>44</v>
      </c>
      <c r="F25" s="21">
        <v>55</v>
      </c>
      <c r="G25" s="203">
        <v>0</v>
      </c>
      <c r="H25" s="205">
        <f t="shared" si="0"/>
        <v>0</v>
      </c>
    </row>
    <row r="26" spans="1:8" s="2" customFormat="1" ht="24" customHeight="1">
      <c r="A26" s="19">
        <v>11</v>
      </c>
      <c r="B26" s="20" t="s">
        <v>31</v>
      </c>
      <c r="C26" s="20" t="s">
        <v>53</v>
      </c>
      <c r="D26" s="20" t="s">
        <v>54</v>
      </c>
      <c r="E26" s="20" t="s">
        <v>44</v>
      </c>
      <c r="F26" s="21">
        <v>55</v>
      </c>
      <c r="G26" s="203">
        <v>0</v>
      </c>
      <c r="H26" s="205">
        <f t="shared" si="0"/>
        <v>0</v>
      </c>
    </row>
    <row r="27" spans="1:8" s="2" customFormat="1" ht="24" customHeight="1">
      <c r="A27" s="19">
        <v>12</v>
      </c>
      <c r="B27" s="20" t="s">
        <v>31</v>
      </c>
      <c r="C27" s="20" t="s">
        <v>55</v>
      </c>
      <c r="D27" s="20" t="s">
        <v>56</v>
      </c>
      <c r="E27" s="20" t="s">
        <v>57</v>
      </c>
      <c r="F27" s="21">
        <v>25</v>
      </c>
      <c r="G27" s="203">
        <v>0</v>
      </c>
      <c r="H27" s="205">
        <f t="shared" si="0"/>
        <v>0</v>
      </c>
    </row>
    <row r="28" spans="1:8" s="2" customFormat="1" ht="13.5" customHeight="1">
      <c r="A28" s="19">
        <v>13</v>
      </c>
      <c r="B28" s="20" t="s">
        <v>31</v>
      </c>
      <c r="C28" s="20" t="s">
        <v>58</v>
      </c>
      <c r="D28" s="20" t="s">
        <v>59</v>
      </c>
      <c r="E28" s="20" t="s">
        <v>44</v>
      </c>
      <c r="F28" s="21">
        <v>55</v>
      </c>
      <c r="G28" s="203">
        <v>0</v>
      </c>
      <c r="H28" s="205">
        <f t="shared" si="0"/>
        <v>0</v>
      </c>
    </row>
    <row r="29" spans="1:8" s="2" customFormat="1" ht="24" customHeight="1">
      <c r="A29" s="19">
        <v>14</v>
      </c>
      <c r="B29" s="20" t="s">
        <v>31</v>
      </c>
      <c r="C29" s="20" t="s">
        <v>60</v>
      </c>
      <c r="D29" s="20" t="s">
        <v>61</v>
      </c>
      <c r="E29" s="20" t="s">
        <v>44</v>
      </c>
      <c r="F29" s="21">
        <v>205.4</v>
      </c>
      <c r="G29" s="203">
        <v>0</v>
      </c>
      <c r="H29" s="205">
        <f t="shared" si="0"/>
        <v>0</v>
      </c>
    </row>
    <row r="30" spans="1:8" s="2" customFormat="1" ht="24" customHeight="1">
      <c r="A30" s="19">
        <v>15</v>
      </c>
      <c r="B30" s="20" t="s">
        <v>31</v>
      </c>
      <c r="C30" s="20" t="s">
        <v>62</v>
      </c>
      <c r="D30" s="20" t="s">
        <v>63</v>
      </c>
      <c r="E30" s="20" t="s">
        <v>44</v>
      </c>
      <c r="F30" s="21">
        <v>31.2</v>
      </c>
      <c r="G30" s="203">
        <v>0</v>
      </c>
      <c r="H30" s="205">
        <f t="shared" si="0"/>
        <v>0</v>
      </c>
    </row>
    <row r="31" spans="1:8" s="2" customFormat="1" ht="28.5" customHeight="1">
      <c r="A31" s="15"/>
      <c r="B31" s="16"/>
      <c r="C31" s="16" t="s">
        <v>19</v>
      </c>
      <c r="D31" s="16" t="s">
        <v>64</v>
      </c>
      <c r="E31" s="16"/>
      <c r="F31" s="17"/>
      <c r="G31" s="18"/>
      <c r="H31" s="207">
        <f>SUM(H32)</f>
        <v>0</v>
      </c>
    </row>
    <row r="32" spans="1:8" s="2" customFormat="1" ht="13.5" customHeight="1">
      <c r="A32" s="19">
        <v>16</v>
      </c>
      <c r="B32" s="20" t="s">
        <v>65</v>
      </c>
      <c r="C32" s="20" t="s">
        <v>66</v>
      </c>
      <c r="D32" s="20" t="s">
        <v>67</v>
      </c>
      <c r="E32" s="20" t="s">
        <v>44</v>
      </c>
      <c r="F32" s="21">
        <v>31.2</v>
      </c>
      <c r="G32" s="208">
        <v>0</v>
      </c>
      <c r="H32" s="205">
        <f>SUM(F32*G32)</f>
        <v>0</v>
      </c>
    </row>
    <row r="33" spans="1:8" s="2" customFormat="1" ht="28.5" customHeight="1">
      <c r="A33" s="15"/>
      <c r="B33" s="16"/>
      <c r="C33" s="16" t="s">
        <v>20</v>
      </c>
      <c r="D33" s="16" t="s">
        <v>68</v>
      </c>
      <c r="E33" s="16"/>
      <c r="F33" s="17"/>
      <c r="G33" s="18"/>
      <c r="H33" s="207">
        <f>SUM(H34:H35)</f>
        <v>0</v>
      </c>
    </row>
    <row r="34" spans="1:8" s="2" customFormat="1" ht="24" customHeight="1">
      <c r="A34" s="19">
        <v>17</v>
      </c>
      <c r="B34" s="20" t="s">
        <v>27</v>
      </c>
      <c r="C34" s="20" t="s">
        <v>69</v>
      </c>
      <c r="D34" s="20" t="s">
        <v>70</v>
      </c>
      <c r="E34" s="20" t="s">
        <v>30</v>
      </c>
      <c r="F34" s="21">
        <v>133.5</v>
      </c>
      <c r="G34" s="203">
        <v>0</v>
      </c>
      <c r="H34" s="205">
        <f>SUM(F34*G34)</f>
        <v>0</v>
      </c>
    </row>
    <row r="35" spans="1:8" s="2" customFormat="1" ht="24" customHeight="1">
      <c r="A35" s="19">
        <v>18</v>
      </c>
      <c r="B35" s="20" t="s">
        <v>27</v>
      </c>
      <c r="C35" s="20" t="s">
        <v>71</v>
      </c>
      <c r="D35" s="20" t="s">
        <v>72</v>
      </c>
      <c r="E35" s="20" t="s">
        <v>30</v>
      </c>
      <c r="F35" s="21">
        <v>133.5</v>
      </c>
      <c r="G35" s="203">
        <v>0</v>
      </c>
      <c r="H35" s="205">
        <f>SUM(F35*G35)</f>
        <v>0</v>
      </c>
    </row>
    <row r="36" spans="1:8" s="2" customFormat="1" ht="28.5" customHeight="1">
      <c r="A36" s="15"/>
      <c r="B36" s="16"/>
      <c r="C36" s="16" t="s">
        <v>23</v>
      </c>
      <c r="D36" s="16" t="s">
        <v>73</v>
      </c>
      <c r="E36" s="16"/>
      <c r="F36" s="17"/>
      <c r="G36" s="18"/>
      <c r="H36" s="207">
        <f>SUM(H37:H50)</f>
        <v>0</v>
      </c>
    </row>
    <row r="37" spans="1:8" s="2" customFormat="1" ht="13.5" customHeight="1">
      <c r="A37" s="19">
        <v>19</v>
      </c>
      <c r="B37" s="20" t="s">
        <v>65</v>
      </c>
      <c r="C37" s="20" t="s">
        <v>74</v>
      </c>
      <c r="D37" s="20" t="s">
        <v>75</v>
      </c>
      <c r="E37" s="20" t="s">
        <v>37</v>
      </c>
      <c r="F37" s="21">
        <v>37</v>
      </c>
      <c r="G37" s="208">
        <v>0</v>
      </c>
      <c r="H37" s="205">
        <f>SUM(F37*G37)</f>
        <v>0</v>
      </c>
    </row>
    <row r="38" spans="1:8" s="2" customFormat="1" ht="24" customHeight="1">
      <c r="A38" s="19">
        <v>20</v>
      </c>
      <c r="B38" s="20" t="s">
        <v>65</v>
      </c>
      <c r="C38" s="20" t="s">
        <v>76</v>
      </c>
      <c r="D38" s="20" t="s">
        <v>77</v>
      </c>
      <c r="E38" s="20" t="s">
        <v>37</v>
      </c>
      <c r="F38" s="21">
        <v>52</v>
      </c>
      <c r="G38" s="208">
        <v>0</v>
      </c>
      <c r="H38" s="205">
        <f aca="true" t="shared" si="1" ref="H38:H50">SUM(F38*G38)</f>
        <v>0</v>
      </c>
    </row>
    <row r="39" spans="1:8" s="2" customFormat="1" ht="24" customHeight="1">
      <c r="A39" s="19">
        <v>21</v>
      </c>
      <c r="B39" s="20" t="s">
        <v>65</v>
      </c>
      <c r="C39" s="20" t="s">
        <v>78</v>
      </c>
      <c r="D39" s="20" t="s">
        <v>79</v>
      </c>
      <c r="E39" s="20" t="s">
        <v>37</v>
      </c>
      <c r="F39" s="21">
        <v>8</v>
      </c>
      <c r="G39" s="208">
        <v>0</v>
      </c>
      <c r="H39" s="205">
        <f t="shared" si="1"/>
        <v>0</v>
      </c>
    </row>
    <row r="40" spans="1:8" s="2" customFormat="1" ht="24" customHeight="1">
      <c r="A40" s="19">
        <v>22</v>
      </c>
      <c r="B40" s="20" t="s">
        <v>65</v>
      </c>
      <c r="C40" s="20" t="s">
        <v>80</v>
      </c>
      <c r="D40" s="20" t="s">
        <v>81</v>
      </c>
      <c r="E40" s="20" t="s">
        <v>37</v>
      </c>
      <c r="F40" s="21">
        <v>29</v>
      </c>
      <c r="G40" s="208">
        <v>0</v>
      </c>
      <c r="H40" s="205">
        <f t="shared" si="1"/>
        <v>0</v>
      </c>
    </row>
    <row r="41" spans="1:8" s="2" customFormat="1" ht="24" customHeight="1">
      <c r="A41" s="19">
        <v>23</v>
      </c>
      <c r="B41" s="20" t="s">
        <v>65</v>
      </c>
      <c r="C41" s="20" t="s">
        <v>82</v>
      </c>
      <c r="D41" s="20" t="s">
        <v>83</v>
      </c>
      <c r="E41" s="20" t="s">
        <v>37</v>
      </c>
      <c r="F41" s="21">
        <v>52</v>
      </c>
      <c r="G41" s="208">
        <v>0</v>
      </c>
      <c r="H41" s="205">
        <f t="shared" si="1"/>
        <v>0</v>
      </c>
    </row>
    <row r="42" spans="1:8" s="2" customFormat="1" ht="24" customHeight="1">
      <c r="A42" s="19">
        <v>24</v>
      </c>
      <c r="B42" s="20" t="s">
        <v>65</v>
      </c>
      <c r="C42" s="20" t="s">
        <v>84</v>
      </c>
      <c r="D42" s="20" t="s">
        <v>85</v>
      </c>
      <c r="E42" s="20" t="s">
        <v>86</v>
      </c>
      <c r="F42" s="21">
        <v>8</v>
      </c>
      <c r="G42" s="208">
        <v>0</v>
      </c>
      <c r="H42" s="205">
        <f t="shared" si="1"/>
        <v>0</v>
      </c>
    </row>
    <row r="43" spans="1:8" s="2" customFormat="1" ht="24" customHeight="1">
      <c r="A43" s="19">
        <v>25</v>
      </c>
      <c r="B43" s="20" t="s">
        <v>65</v>
      </c>
      <c r="C43" s="20" t="s">
        <v>87</v>
      </c>
      <c r="D43" s="20" t="s">
        <v>88</v>
      </c>
      <c r="E43" s="20" t="s">
        <v>86</v>
      </c>
      <c r="F43" s="21">
        <v>13</v>
      </c>
      <c r="G43" s="208">
        <v>0</v>
      </c>
      <c r="H43" s="205">
        <f t="shared" si="1"/>
        <v>0</v>
      </c>
    </row>
    <row r="44" spans="1:8" s="2" customFormat="1" ht="24" customHeight="1">
      <c r="A44" s="19">
        <v>26</v>
      </c>
      <c r="B44" s="20" t="s">
        <v>65</v>
      </c>
      <c r="C44" s="20" t="s">
        <v>89</v>
      </c>
      <c r="D44" s="20" t="s">
        <v>90</v>
      </c>
      <c r="E44" s="20" t="s">
        <v>86</v>
      </c>
      <c r="F44" s="21">
        <v>7</v>
      </c>
      <c r="G44" s="208">
        <v>0</v>
      </c>
      <c r="H44" s="205">
        <f t="shared" si="1"/>
        <v>0</v>
      </c>
    </row>
    <row r="45" spans="1:8" s="2" customFormat="1" ht="24" customHeight="1">
      <c r="A45" s="19">
        <v>27</v>
      </c>
      <c r="B45" s="20" t="s">
        <v>65</v>
      </c>
      <c r="C45" s="20" t="s">
        <v>91</v>
      </c>
      <c r="D45" s="20" t="s">
        <v>92</v>
      </c>
      <c r="E45" s="20" t="s">
        <v>37</v>
      </c>
      <c r="F45" s="21">
        <v>89</v>
      </c>
      <c r="G45" s="208">
        <v>0</v>
      </c>
      <c r="H45" s="205">
        <f t="shared" si="1"/>
        <v>0</v>
      </c>
    </row>
    <row r="46" spans="1:8" s="2" customFormat="1" ht="24" customHeight="1">
      <c r="A46" s="19">
        <v>28</v>
      </c>
      <c r="B46" s="20" t="s">
        <v>65</v>
      </c>
      <c r="C46" s="20" t="s">
        <v>93</v>
      </c>
      <c r="D46" s="20" t="s">
        <v>94</v>
      </c>
      <c r="E46" s="20" t="s">
        <v>86</v>
      </c>
      <c r="F46" s="21">
        <v>7</v>
      </c>
      <c r="G46" s="208">
        <v>0</v>
      </c>
      <c r="H46" s="205">
        <f t="shared" si="1"/>
        <v>0</v>
      </c>
    </row>
    <row r="47" spans="1:8" s="2" customFormat="1" ht="13.5" customHeight="1">
      <c r="A47" s="19">
        <v>29</v>
      </c>
      <c r="B47" s="20" t="s">
        <v>95</v>
      </c>
      <c r="C47" s="20" t="s">
        <v>96</v>
      </c>
      <c r="D47" s="20" t="s">
        <v>97</v>
      </c>
      <c r="E47" s="20" t="s">
        <v>37</v>
      </c>
      <c r="F47" s="21">
        <v>8</v>
      </c>
      <c r="G47" s="208">
        <v>0</v>
      </c>
      <c r="H47" s="205">
        <f t="shared" si="1"/>
        <v>0</v>
      </c>
    </row>
    <row r="48" spans="1:8" s="2" customFormat="1" ht="13.5" customHeight="1">
      <c r="A48" s="19">
        <v>30</v>
      </c>
      <c r="B48" s="20" t="s">
        <v>95</v>
      </c>
      <c r="C48" s="20" t="s">
        <v>98</v>
      </c>
      <c r="D48" s="20" t="s">
        <v>99</v>
      </c>
      <c r="E48" s="20"/>
      <c r="F48" s="21">
        <v>29</v>
      </c>
      <c r="G48" s="208">
        <v>0</v>
      </c>
      <c r="H48" s="205">
        <f t="shared" si="1"/>
        <v>0</v>
      </c>
    </row>
    <row r="49" spans="1:8" s="2" customFormat="1" ht="13.5" customHeight="1">
      <c r="A49" s="19">
        <v>31</v>
      </c>
      <c r="B49" s="20" t="s">
        <v>95</v>
      </c>
      <c r="C49" s="20" t="s">
        <v>100</v>
      </c>
      <c r="D49" s="20" t="s">
        <v>101</v>
      </c>
      <c r="E49" s="20"/>
      <c r="F49" s="21">
        <v>52</v>
      </c>
      <c r="G49" s="208">
        <v>0</v>
      </c>
      <c r="H49" s="205">
        <f t="shared" si="1"/>
        <v>0</v>
      </c>
    </row>
    <row r="50" spans="1:8" s="2" customFormat="1" ht="24" customHeight="1">
      <c r="A50" s="19">
        <v>32</v>
      </c>
      <c r="B50" s="20" t="s">
        <v>95</v>
      </c>
      <c r="C50" s="20" t="s">
        <v>102</v>
      </c>
      <c r="D50" s="20" t="s">
        <v>103</v>
      </c>
      <c r="E50" s="20" t="s">
        <v>34</v>
      </c>
      <c r="F50" s="21">
        <v>15</v>
      </c>
      <c r="G50" s="208">
        <v>0</v>
      </c>
      <c r="H50" s="205">
        <f t="shared" si="1"/>
        <v>0</v>
      </c>
    </row>
    <row r="51" spans="1:8" s="2" customFormat="1" ht="28.5" customHeight="1">
      <c r="A51" s="15"/>
      <c r="B51" s="16"/>
      <c r="C51" s="16" t="s">
        <v>104</v>
      </c>
      <c r="D51" s="16" t="s">
        <v>105</v>
      </c>
      <c r="E51" s="16"/>
      <c r="F51" s="17"/>
      <c r="G51" s="18"/>
      <c r="H51" s="207">
        <f>SUM(H52:H55)</f>
        <v>0</v>
      </c>
    </row>
    <row r="52" spans="1:8" s="2" customFormat="1" ht="24" customHeight="1">
      <c r="A52" s="19">
        <v>33</v>
      </c>
      <c r="B52" s="20" t="s">
        <v>27</v>
      </c>
      <c r="C52" s="20" t="s">
        <v>106</v>
      </c>
      <c r="D52" s="20" t="s">
        <v>107</v>
      </c>
      <c r="E52" s="20" t="s">
        <v>57</v>
      </c>
      <c r="F52" s="21">
        <v>18.473</v>
      </c>
      <c r="G52" s="208">
        <v>0</v>
      </c>
      <c r="H52" s="205">
        <f>SUM(F52*G52)</f>
        <v>0</v>
      </c>
    </row>
    <row r="53" spans="1:8" s="2" customFormat="1" ht="24" customHeight="1">
      <c r="A53" s="19">
        <v>34</v>
      </c>
      <c r="B53" s="20" t="s">
        <v>65</v>
      </c>
      <c r="C53" s="20" t="s">
        <v>108</v>
      </c>
      <c r="D53" s="20" t="s">
        <v>109</v>
      </c>
      <c r="E53" s="20" t="s">
        <v>57</v>
      </c>
      <c r="F53" s="21">
        <v>18.473</v>
      </c>
      <c r="G53" s="208">
        <v>0</v>
      </c>
      <c r="H53" s="205">
        <f>SUM(F53*G53)</f>
        <v>0</v>
      </c>
    </row>
    <row r="54" spans="1:8" s="2" customFormat="1" ht="24" customHeight="1">
      <c r="A54" s="19">
        <v>35</v>
      </c>
      <c r="B54" s="20" t="s">
        <v>65</v>
      </c>
      <c r="C54" s="20" t="s">
        <v>110</v>
      </c>
      <c r="D54" s="20" t="s">
        <v>111</v>
      </c>
      <c r="E54" s="20" t="s">
        <v>57</v>
      </c>
      <c r="F54" s="21">
        <v>18.473</v>
      </c>
      <c r="G54" s="208">
        <v>0</v>
      </c>
      <c r="H54" s="205">
        <f>SUM(F54*G54)</f>
        <v>0</v>
      </c>
    </row>
    <row r="55" spans="1:8" s="2" customFormat="1" ht="24" customHeight="1">
      <c r="A55" s="19">
        <v>36</v>
      </c>
      <c r="B55" s="20" t="s">
        <v>65</v>
      </c>
      <c r="C55" s="20" t="s">
        <v>112</v>
      </c>
      <c r="D55" s="20" t="s">
        <v>113</v>
      </c>
      <c r="E55" s="20" t="s">
        <v>57</v>
      </c>
      <c r="F55" s="21">
        <v>18.473</v>
      </c>
      <c r="G55" s="208">
        <v>0</v>
      </c>
      <c r="H55" s="205">
        <f>SUM(F55*G55)</f>
        <v>0</v>
      </c>
    </row>
    <row r="56" spans="1:8" s="2" customFormat="1" ht="8.25" customHeight="1">
      <c r="A56" s="22"/>
      <c r="B56" s="22"/>
      <c r="C56" s="22"/>
      <c r="D56" s="22"/>
      <c r="E56" s="22"/>
      <c r="F56" s="22"/>
      <c r="G56" s="22"/>
      <c r="H56" s="22"/>
    </row>
    <row r="57" spans="1:8" s="2" customFormat="1" ht="30.75" customHeight="1">
      <c r="A57" s="23"/>
      <c r="B57" s="24"/>
      <c r="C57" s="24"/>
      <c r="D57" s="24" t="s">
        <v>114</v>
      </c>
      <c r="E57" s="24"/>
      <c r="F57" s="25"/>
      <c r="G57" s="26"/>
      <c r="H57" s="27">
        <f>SUM(H14)</f>
        <v>0</v>
      </c>
    </row>
  </sheetData>
  <sheetProtection password="CC3D" sheet="1"/>
  <mergeCells count="3">
    <mergeCell ref="A1:H1"/>
    <mergeCell ref="C2:H2"/>
    <mergeCell ref="C7:D7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Pavelka</dc:creator>
  <cp:keywords/>
  <dc:description/>
  <cp:lastModifiedBy>Marek Pavelka</cp:lastModifiedBy>
  <dcterms:created xsi:type="dcterms:W3CDTF">2022-04-20T08:49:10Z</dcterms:created>
  <dcterms:modified xsi:type="dcterms:W3CDTF">2022-04-20T15:43:06Z</dcterms:modified>
  <cp:category/>
  <cp:version/>
  <cp:contentType/>
  <cp:contentStatus/>
</cp:coreProperties>
</file>