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720" tabRatio="807" activeTab="0"/>
  </bookViews>
  <sheets>
    <sheet name="KL" sheetId="2" r:id="rId1"/>
    <sheet name="Rekapitulace" sheetId="25" r:id="rId2"/>
    <sheet name="Potrubni_mat." sheetId="3" r:id="rId3"/>
    <sheet name="Izolace" sheetId="10" r:id="rId4"/>
    <sheet name="Uložení" sheetId="19" r:id="rId5"/>
    <sheet name="TI+PI" sheetId="16" r:id="rId6"/>
    <sheet name="Armatury" sheetId="22" r:id="rId7"/>
    <sheet name="Stroje" sheetId="20" r:id="rId8"/>
    <sheet name="Demontáže" sheetId="23" r:id="rId9"/>
    <sheet name="Spaliny" sheetId="24" r:id="rId10"/>
    <sheet name="Ostatní" sheetId="17" r:id="rId11"/>
  </sheets>
  <definedNames>
    <definedName name="_xlnm._FilterDatabase" localSheetId="2" hidden="1">'Potrubni_mat.'!$A$2:$K$293</definedName>
    <definedName name="_xlnm.Print_Area" localSheetId="6">'Armatury'!$A$1:$E$21</definedName>
    <definedName name="_xlnm.Print_Area" localSheetId="8">'Demontáže'!$A$1:$E$22</definedName>
    <definedName name="_xlnm.Print_Area" localSheetId="3">'Izolace'!$A$1:$H$19</definedName>
    <definedName name="_xlnm.Print_Area" localSheetId="10">'Ostatní'!$A$1:$E$30</definedName>
    <definedName name="_xlnm.Print_Area" localSheetId="2">'Potrubni_mat.'!$A$1:$M$77</definedName>
    <definedName name="_xlnm.Print_Area" localSheetId="9">'Spaliny'!$A$1:$K$41</definedName>
    <definedName name="_xlnm.Print_Area" localSheetId="7">'Stroje'!$A$1:$F$10</definedName>
    <definedName name="_xlnm.Print_Area" localSheetId="5">'TI+PI'!$A$1:$E$11</definedName>
    <definedName name="_xlnm.Print_Area" localSheetId="4">'Uložení'!$A$1:$G$13</definedName>
    <definedName name="_xlnm.Print_Titles" localSheetId="2">'Potrubni_mat.'!$1:$2</definedName>
    <definedName name="_xlnm.Print_Titles" localSheetId="7">'Stroje'!$1:$3</definedName>
    <definedName name="_xlnm.Print_Titles" localSheetId="9">'Spaliny'!$1:$2</definedName>
    <definedName name="_xlnm.Print_Titles" localSheetId="10">'Ostatní'!$1:$2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<sst xmlns="http://schemas.openxmlformats.org/spreadsheetml/2006/main" count="710" uniqueCount="245">
  <si>
    <t>DN</t>
  </si>
  <si>
    <t>R [mm]</t>
  </si>
  <si>
    <t>Ostatní</t>
  </si>
  <si>
    <t>Vypracoval:</t>
  </si>
  <si>
    <t>Zodpovědný projektant:</t>
  </si>
  <si>
    <t>Ing. Lukáš Bukovský</t>
  </si>
  <si>
    <t>Projekt</t>
  </si>
  <si>
    <t>Projektant profese</t>
  </si>
  <si>
    <r>
      <t>Zakázkové číslo:</t>
    </r>
    <r>
      <rPr>
        <b/>
        <sz val="10"/>
        <rFont val="Arial"/>
        <family val="2"/>
      </rPr>
      <t xml:space="preserve"> </t>
    </r>
  </si>
  <si>
    <t>Investor</t>
  </si>
  <si>
    <t>Stupeň PD</t>
  </si>
  <si>
    <t>DPS</t>
  </si>
  <si>
    <t>Paré</t>
  </si>
  <si>
    <t>Místo stavby</t>
  </si>
  <si>
    <t>Datum</t>
  </si>
  <si>
    <t>Provozní soubor</t>
  </si>
  <si>
    <t>Formát</t>
  </si>
  <si>
    <t>soub.</t>
  </si>
  <si>
    <t>Díl projektu</t>
  </si>
  <si>
    <t>Měřítko</t>
  </si>
  <si>
    <t>Název dokumentu</t>
  </si>
  <si>
    <t>Výkaz výměr</t>
  </si>
  <si>
    <t>Potrubní materiál</t>
  </si>
  <si>
    <t>Ø [mm]</t>
  </si>
  <si>
    <t>tl. [mm]</t>
  </si>
  <si>
    <t>Norma</t>
  </si>
  <si>
    <t>Materiál</t>
  </si>
  <si>
    <t xml:space="preserve">Trubka bezešvá </t>
  </si>
  <si>
    <t>m</t>
  </si>
  <si>
    <t>PN</t>
  </si>
  <si>
    <t>Oblouk 3D, typ A</t>
  </si>
  <si>
    <t>ČSN EN 10253-2</t>
  </si>
  <si>
    <t>ks</t>
  </si>
  <si>
    <t>DN1</t>
  </si>
  <si>
    <t>T-kus se stejnými hrdly</t>
  </si>
  <si>
    <t>DN2</t>
  </si>
  <si>
    <t>T-kus s nestejnými hrdly</t>
  </si>
  <si>
    <t>Redukce koncentrická</t>
  </si>
  <si>
    <t>Příruba přivařovací s krkem</t>
  </si>
  <si>
    <t>EN1092-1/11</t>
  </si>
  <si>
    <t>α [°]</t>
  </si>
  <si>
    <t>MJ.</t>
  </si>
  <si>
    <t>Jd. Cena</t>
  </si>
  <si>
    <t>Množ.</t>
  </si>
  <si>
    <t>Cena celk.</t>
  </si>
  <si>
    <t>Příruby</t>
  </si>
  <si>
    <t>Trubky</t>
  </si>
  <si>
    <t>T-kusy</t>
  </si>
  <si>
    <t>Redukce</t>
  </si>
  <si>
    <t>3E0 (P265GH)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</si>
  <si>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</si>
  <si>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Izolace potrubí</t>
  </si>
  <si>
    <t>Štítky na potrubí dle ČSN 13 0072</t>
  </si>
  <si>
    <t>Oblouky 90°</t>
  </si>
  <si>
    <t>Oblouky 45°</t>
  </si>
  <si>
    <t>Proplach potrubních rozvodů, včetně vyčištění všech filtrů</t>
  </si>
  <si>
    <t>Napouštění systému, včetně odvzdušnění</t>
  </si>
  <si>
    <t>Provozní zkouška  (dilatační + topná) dle ČSN 06 0310</t>
  </si>
  <si>
    <t>Funkční zkoušky</t>
  </si>
  <si>
    <t>Zkušební provoz</t>
  </si>
  <si>
    <t>Požární hlídka - po ukončení sváření po pracovní době</t>
  </si>
  <si>
    <t>Ekologická likvidace odpadů (tepelná izolace, barvy,...)</t>
  </si>
  <si>
    <t>Doprava</t>
  </si>
  <si>
    <t>Zaškolení obsluhy</t>
  </si>
  <si>
    <t>Zaregulování</t>
  </si>
  <si>
    <t>Dokumentace skutečného provedení</t>
  </si>
  <si>
    <t>Přírubové spoje "armatura/armatura"</t>
  </si>
  <si>
    <t>Teploměry a manometry</t>
  </si>
  <si>
    <t>Přírubový spoj - klapka/filtr</t>
  </si>
  <si>
    <t>* Řady potrubních tvarovek viz příloha technické zprávy</t>
  </si>
  <si>
    <t>* Těsnící a spojovací materiál viz příloha technické zprávy</t>
  </si>
  <si>
    <r>
      <t>Ø</t>
    </r>
    <r>
      <rPr>
        <b/>
        <vertAlign val="subscript"/>
        <sz val="12"/>
        <rFont val="Arial Narrow"/>
        <family val="2"/>
      </rPr>
      <t>in</t>
    </r>
    <r>
      <rPr>
        <b/>
        <sz val="12"/>
        <rFont val="Arial Narrow"/>
        <family val="2"/>
      </rPr>
      <t xml:space="preserve"> [mm]</t>
    </r>
  </si>
  <si>
    <t>Vizuální kontrola svarů 100% dle EN 970 a EN 13018</t>
  </si>
  <si>
    <t xml:space="preserve">Kompletační  a koordinační činnost </t>
  </si>
  <si>
    <t xml:space="preserve">Lešení pro montáž potrubí </t>
  </si>
  <si>
    <t xml:space="preserve">UPOZORNĚNÍ:  </t>
  </si>
  <si>
    <t>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  se souhlasem zadavatele veškeré potřebné informace, nutné pro zodpovědné stanovení nabídkové ceny.</t>
  </si>
  <si>
    <t>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</t>
  </si>
  <si>
    <t>Součástí nabídkové ceny je rovněž tzv. dodavatelská příprava stavby a dodavatelská dokumentace, kterou je nutno předložit technickému dozoru investora, případně zástupci projektanta.</t>
  </si>
  <si>
    <t>Bude-li dodavatel poskytovat projektovou dokumentaci k ocenění svým subdodavatelům, je nutno jej seznámit se všemi skutečnostmi a podmínkami, určenými pro stanovení celkových nákladů i jednotkové ceny.</t>
  </si>
  <si>
    <t>Dodavatel je povinen podrobně prostudovat předloženou projektovou dokumentaci. Pokud dodavatel na základě svých odborných zkušeností zjistí, že v projektové dokumentaci není některá činnost či položka nutná pro dokončení předmětného díla uvedena, je povinen ji doplnit  do nabídky a ocenit ji.</t>
  </si>
  <si>
    <t>3E0</t>
  </si>
  <si>
    <t>P265GH</t>
  </si>
  <si>
    <t>80</t>
  </si>
  <si>
    <t>60</t>
  </si>
  <si>
    <t>ČSN EN 10216-2</t>
  </si>
  <si>
    <t>D x t [mm]</t>
  </si>
  <si>
    <t>323,9 x 5,6</t>
  </si>
  <si>
    <t>273,0 x 5,0</t>
  </si>
  <si>
    <t>219,1 x 4,5</t>
  </si>
  <si>
    <t>168,3 x 4,0</t>
  </si>
  <si>
    <t>88,9 x 3,2</t>
  </si>
  <si>
    <t>76,1 x 3,6</t>
  </si>
  <si>
    <t>60,3 x 3,6</t>
  </si>
  <si>
    <t>D1 x t1 [mm]</t>
  </si>
  <si>
    <t>D2 x t2 [mm]</t>
  </si>
  <si>
    <t>88,9 x 4,0</t>
  </si>
  <si>
    <t>60,3 x 4,0</t>
  </si>
  <si>
    <t>40</t>
  </si>
  <si>
    <t>1.4404</t>
  </si>
  <si>
    <t>Trubka bezešvá nerezová</t>
  </si>
  <si>
    <t>Uložení</t>
  </si>
  <si>
    <t>Třmeny</t>
  </si>
  <si>
    <t>kpl.</t>
  </si>
  <si>
    <t>* Včetně spojovacího materiálu</t>
  </si>
  <si>
    <t>Drobné pomocné ocelové konstrukce vč. kotvícího a spojovacího materiálu, základní náter OK, vrchní nátěr OK</t>
  </si>
  <si>
    <t>kg</t>
  </si>
  <si>
    <t>Stroje</t>
  </si>
  <si>
    <t>Označení</t>
  </si>
  <si>
    <t>Popis revize</t>
  </si>
  <si>
    <t>Vypracoval</t>
  </si>
  <si>
    <t>HIP:</t>
  </si>
  <si>
    <t>Generální projektant:</t>
  </si>
  <si>
    <t>Kontroloval:</t>
  </si>
  <si>
    <t xml:space="preserve">Zelená 3062/30
702 00 Ostrava–Moravská Ostrava
email: miot@miot.cz, www.miot.cz </t>
  </si>
  <si>
    <t>MIOT, s.r.o. Zelená 3062/30 702 00 Ostrava - Moravská Ostrava</t>
  </si>
  <si>
    <t>Číslo výkresu</t>
  </si>
  <si>
    <t>Revize</t>
  </si>
  <si>
    <t>TATO DOKUMENTACE JE NAŠIM DUŠEVNÍM VLASTNICTVÍM. KOPÍROVÁNÍ A JINÉ ROZŠIŘOVÁNÍ BEZ SOUHLASU MIOT, s.r.o. JE PROTIPRÁVNÍ.</t>
  </si>
  <si>
    <t>* Trubky do DN50 vč. uložení, tvarovek a šroubení</t>
  </si>
  <si>
    <t>* Potrubní materiál je bez technologického přídavku a prořezu</t>
  </si>
  <si>
    <t>1</t>
  </si>
  <si>
    <t>2</t>
  </si>
  <si>
    <t>3</t>
  </si>
  <si>
    <t>4</t>
  </si>
  <si>
    <t>* Izolační materiál je bez technologického přídavku a prořezu</t>
  </si>
  <si>
    <t>Potrubní izolační pouzdro PIPO 57/60</t>
  </si>
  <si>
    <t>Nátěr potrubí dle TZ</t>
  </si>
  <si>
    <t>Armatury</t>
  </si>
  <si>
    <t>P235TR2</t>
  </si>
  <si>
    <t>DPS 01.01</t>
  </si>
  <si>
    <t>TV (TS85°C, PS6bar) - NJ_Kotelna_Hotel_Praha</t>
  </si>
  <si>
    <t>139,7 x 4,5</t>
  </si>
  <si>
    <t>DPS 01.02</t>
  </si>
  <si>
    <t>100</t>
  </si>
  <si>
    <t>Potrubní izolační pouzdro PIPO 89/80</t>
  </si>
  <si>
    <t>65</t>
  </si>
  <si>
    <t>48,3 x 3,2</t>
  </si>
  <si>
    <t>ZP (TS 40°C, PS 5bar) - NJ_Kotelna_Hotel_Praha</t>
  </si>
  <si>
    <t>Teploměry</t>
  </si>
  <si>
    <t>Bimetalový teploměr:
- ∅100mm, 0-120°C, délka stonku dle TZ, stonek ∅9mm
- jímka (M20x1,5, PN25, TS=195°C délka dle TZ)
- návarek (M20x1,5, PN25, délka dle TZ, P265GH)</t>
  </si>
  <si>
    <t>Manometry</t>
  </si>
  <si>
    <t>Manometr ukazovací:
- ∅100 mm, rozsah 0-1,0 MPa, spodní připojení, 1,6% třída přesnosti, připojení M20x1,5
- kohout tlakoměrový uzavírací (M20x1,5, PN 25, ocel)</t>
  </si>
  <si>
    <t>Manometr ukazovací:
- ∅100, spodní, rozsah 0-4 kPa, připojení M20x1,5, tř.1,6%, včetně tlačítkového ventilu
- návarek se zátkou 1/2"</t>
  </si>
  <si>
    <t>Trubka PPR</t>
  </si>
  <si>
    <t>PPR</t>
  </si>
  <si>
    <t>Izolace z pěnového polyethylenu</t>
  </si>
  <si>
    <r>
      <t>STAD ventil DN20 PN16 bez vypouštění, závitový, Q = 1,8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/h</t>
    </r>
  </si>
  <si>
    <t>Kulový kohout vypouštěcí DN15 PN16</t>
  </si>
  <si>
    <t>Kulový kohout DN15 PN16  přímý, závitový</t>
  </si>
  <si>
    <t xml:space="preserve">Mezipřírubová uzavírací klapka DN125 PN16, L = 60mm </t>
  </si>
  <si>
    <t>Kulový kohout DN50 PN16  přímý, závitový L = 95 mm</t>
  </si>
  <si>
    <t>Zpětný ventil přímý, závitový DN50 PN16 L = 100 mm</t>
  </si>
  <si>
    <r>
      <t>STAD ventil  DN50 PN25 bez vypouštění, závitový, Q = 9,4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/h, L = 155 mm</t>
    </r>
  </si>
  <si>
    <t>Kulový kohout DN20 PN16  přímý, závitový L = 60 mm</t>
  </si>
  <si>
    <t>Automatický odvzdušňovací ventil DN15 PN16, závitový</t>
  </si>
  <si>
    <t>Přírubový filtr s nerezovým sítkem a magnetickou vložkou DN 125 PN 16 L = 400 mm, t = -10 až 100 °C</t>
  </si>
  <si>
    <t xml:space="preserve">Kulový kohout - plynový, 6/4" </t>
  </si>
  <si>
    <t xml:space="preserve">Kulový kohout - plynový, 3/4" </t>
  </si>
  <si>
    <t xml:space="preserve">Kulový kohout - plynový, 1/2" </t>
  </si>
  <si>
    <t>Kulový kohout - plynový, 1/2", vzorkovací</t>
  </si>
  <si>
    <t>Systémový závěs pro potrubí pr. 54mm
délka l = 1000 mm</t>
  </si>
  <si>
    <t>ČSN EN 10216-1</t>
  </si>
  <si>
    <t>Pozice</t>
  </si>
  <si>
    <t>Popis</t>
  </si>
  <si>
    <t>K1+K2</t>
  </si>
  <si>
    <r>
      <t xml:space="preserve">Stacionární plynový kondenzační kotel s hliníkovým výměníkem vč. hořáku 
</t>
    </r>
    <r>
      <rPr>
        <sz val="11"/>
        <rFont val="Arial Narrow"/>
        <family val="2"/>
      </rPr>
      <t>Odpovídá EN15 502, EN 12 8282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Jmenovitý tepelný výkon Qmax: 118 kW při 80/60°C, 126 kW při 50/30°C
Maximální dovolený provozní tlak: 6 bar
Maximální dovolená provozní teplota: 90 °C
Účinnost: 98,1% při Qmax a 80/60°C, 104,1% při Qmax a 50/30°C (normový stupeň využití)
Emise NOx: &lt;56 mg/kwh (dle NK EU č. 813/2013)
Hydraulika kotle - objem: 12 l
Hydraulika kotle - tlaková ztráta: 95 mbar při </t>
    </r>
    <r>
      <rPr>
        <sz val="11"/>
        <rFont val="Calibri"/>
        <family val="2"/>
      </rPr>
      <t>∆</t>
    </r>
    <r>
      <rPr>
        <sz val="11"/>
        <rFont val="Arial Narrow"/>
        <family val="2"/>
      </rPr>
      <t>T = 20 K
Zemní plyn: připojovací tlak 20 mbar, příkon 120 kW. spotřeba 13,1 m3/h
Rozměry: 1300x995x640 mm
Hmotnost: 195 kg (netto)
Spaliny - teplota: 65°C při Qmax a 55°C při Qmin a 80/60°C, 45°C při Qmax a 35°C při Qmin a 50/30°C, průtok: 56,7 g/s, integrovaná spalinová klapka
Elektrické údaje: 1~ NPE / 230VAC / 50Hz, P = 240 W
Hladina hluku: 49 dB(a) při plném zatížení v 1 m</t>
    </r>
  </si>
  <si>
    <r>
      <t>Součástí každého kotle bude:</t>
    </r>
    <r>
      <rPr>
        <sz val="11"/>
        <rFont val="Arial Narrow"/>
        <family val="2"/>
      </rPr>
      <t xml:space="preserve">
- Pojistná skupina G 6/4" s pojistným ventilem 3,0 bar 1"x(1 1/4"), automatickým odvzdušňovacím ventilem a manometrem
- Omezovač teploty, omezovač min. tlaku
- Neutralizační zařízení pro zabudování do kotle vč. posilovací čerpadlo (23 V, příkon 5 W), vzduchová hadice se zpětnou klapkou
- Sifon a hadice pro napojení kondenzátu na neutralizační zařízení</t>
    </r>
  </si>
  <si>
    <r>
      <t>Součástí dodávky kotlů bude:</t>
    </r>
    <r>
      <rPr>
        <sz val="11"/>
        <rFont val="Arial Narrow"/>
        <family val="2"/>
      </rPr>
      <t xml:space="preserve">
- 1x Ovládací modul (regulátor) s vnějším snímačem teploty (řízený vnější/interiérovou teplotou, s časovým programem; pro vytápění, ohřev pitné vody a ovládání větrání) pro regulační přístroj pro kotel K1 se základní výbavou pro regulaci jednoho kotle, vč. provozního kotlovéhotermostatu a havarijního kotlového termostatu
- 1x Zobrazovací modul určen k instalaci do kotle pro regulační modul s vnějším snímačem pro kotel K2, vč. provozního kotlového termostatu a havarijního kotlového termostatu
- 1x Modul směšovače a řadiče kaskády rozšiřující modul pro řízení kaskády až 4 kotlů s modulovanými nebo až 5 kotlů se spínanými stupni hořáků, jednoho směšovaného a jednoho přímého okruhu dle zadané konfigurace
- 4x Modul směšovače jako doplňkový modul k řízení jednoho okruhu se směšovačem, se snímačem teploty okruhu.
- 3x Snímač ohřívače vody
- 1x Modul s integrovaným LAN a WLAN pro připojení vytápěcího systému na počítačovou síť (modul + propoj. kabel)</t>
    </r>
  </si>
  <si>
    <t>Oběhové elektronické mokroběžné čerpadlo:
- Q = 6,9 m3/h, H = 3,5 m, DN50, PN16
- napětí 1x 230 V, předpokládaný příkon do 136 W
- spojité řízené otáčky (integrovaný FM)
- komunikace přes IR-rozhraní 
- snímatelná tepelná izolace</t>
  </si>
  <si>
    <r>
      <rPr>
        <b/>
        <sz val="11"/>
        <rFont val="Arial Narrow"/>
        <family val="2"/>
      </rPr>
      <t>CHÚV</t>
    </r>
    <r>
      <rPr>
        <sz val="11"/>
        <rFont val="Arial Narrow"/>
        <family val="2"/>
      </rPr>
      <t xml:space="preserve"> - Automatické dávkování inhibitoru koroze + demineralizace vody mix-bed filtrem, sestava armatur dle schéma zapojení,
Parametry:
- Průtok dopňovací vody 0,5 m3/h (max 1,8 m3/h), suvorová voda - pitná voda Nový Jičín (tvrdost 3 °dH), tlak SV 0,5 MPa
- Zdroj tepla: 2x kondenzační plynová kotel 118 kW (při 80/60°C) s hliníkovým výměníkem tepla
Součástí dodávky je: 
- Mechanický předfiltr 3/4", systémový oddělovač 3/4" dle DIN EN 1717
- Dávkovací čerpadlo s proporcionální dávkováním, instalované na vodoměru 3/4", vč. propojení
- Zásobníková nádrž 50 l pro dáv. čerpadlo
- Chemie: 2x20 kg inhibitoru koroze ( cca 1 kg/m3 systému)
- Mix-bed filtr o objemu 60 litrů a max. průtoku 1,8 m3/hod
- Instalační sada pro částečnou demineralizaci s by-passem pro instalaci mix-bed filtru
- Optická signalizace výstupní vodivosti
Požadavky na instalaci:
- Kanalizační podlahová vpusť, napájení: 230V/50Hz, příkon: 100 W
- Tlak SV 0,3 - 0,6 MPa
- Půdorys pro instalaci 1,5x0,5 m</t>
    </r>
  </si>
  <si>
    <t xml:space="preserve">Neutralizační box s náplní pro zvýšení pH </t>
  </si>
  <si>
    <r>
      <t xml:space="preserve">Membránová expanzní nádoba: </t>
    </r>
    <r>
      <rPr>
        <sz val="11"/>
        <rFont val="Arial Narrow"/>
        <family val="2"/>
      </rPr>
      <t>objem 8l, Ø272 mm, přípojení R 3/4", max tlak 4 bar,  vyměnitelná mebrána dle DIN EN 13831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-Servisní ventil se zajištěním 3/4"</t>
    </r>
  </si>
  <si>
    <t>Demontáže</t>
  </si>
  <si>
    <t>Odstranění izolace s AL fólií staženou dráty nad DN 50</t>
  </si>
  <si>
    <t>Spalinové cesty</t>
  </si>
  <si>
    <t>Spaliny K1 + K2</t>
  </si>
  <si>
    <t>Konstrukce spalinových cest:</t>
  </si>
  <si>
    <t>V kotelně a exteriéru</t>
  </si>
  <si>
    <t>Konstrukce:</t>
  </si>
  <si>
    <t>3 – složková</t>
  </si>
  <si>
    <t>Kouřovod:</t>
  </si>
  <si>
    <t>DN 160 mm, ner. plech, tl. 0,6 mm, mat. 1.4404</t>
  </si>
  <si>
    <t>Tepelná izolace:</t>
  </si>
  <si>
    <t>30 mm izolace (65 m3/kg)</t>
  </si>
  <si>
    <t>Opláštění:</t>
  </si>
  <si>
    <t>nerezový plech, min. tl. 0,6 mm, mat. 1.4301(L20060)</t>
  </si>
  <si>
    <t>V komínovém tělese</t>
  </si>
  <si>
    <t>1 – složková</t>
  </si>
  <si>
    <t>Spalinová cesta bude v souladu s ČSN EN 1443, ČSN EN 1856–1 a bude vyhovovat minimálně:</t>
  </si>
  <si>
    <t>EN 1856–1–T200-P1-W-V2-L20060-O00.</t>
  </si>
  <si>
    <t>Kouřovody</t>
  </si>
  <si>
    <t>TI [mm]</t>
  </si>
  <si>
    <t>Segmentová oblouk s revizním otvorem</t>
  </si>
  <si>
    <t>Patní koleno</t>
  </si>
  <si>
    <t>Potrubí kouřovodu</t>
  </si>
  <si>
    <t>Potrubí komína</t>
  </si>
  <si>
    <t>Návarek pro měřeníemisí</t>
  </si>
  <si>
    <t>Návarek pro teploměr vč. jímky a teploměru</t>
  </si>
  <si>
    <t>Kouřovody, vč. izolace, oplechování, uložení a POK</t>
  </si>
  <si>
    <t>Komínová vložka, vč. uložení a POK</t>
  </si>
  <si>
    <t>Podpěry a uložení kouřovodů</t>
  </si>
  <si>
    <t>soub</t>
  </si>
  <si>
    <t>Uložení potrubí komína</t>
  </si>
  <si>
    <t>Drobné pomocné ocelové konstrukce (POK)</t>
  </si>
  <si>
    <t>Stavební přípomoc</t>
  </si>
  <si>
    <t>Úprava prostupů do komína</t>
  </si>
  <si>
    <t>Úprava ústí komína</t>
  </si>
  <si>
    <t>h</t>
  </si>
  <si>
    <t>Doprava vč. zdvihací techniky</t>
  </si>
  <si>
    <t>Výchozí revize spalinových cest</t>
  </si>
  <si>
    <t>Trubka ocelová bezešvá, DN 80</t>
  </si>
  <si>
    <t>Trubka ocelová bezešvá, DN 50</t>
  </si>
  <si>
    <t>Trubka PPR, DN 25</t>
  </si>
  <si>
    <t>Armatury a zařízení do DN 50</t>
  </si>
  <si>
    <t>Armatury a zařízení nad DN 50</t>
  </si>
  <si>
    <t>Trubka ocelová bezešvá, DN 125</t>
  </si>
  <si>
    <t>Trubka ocelová bezešvá, DN 100</t>
  </si>
  <si>
    <t>Trubka ocelová bezešvá, DN 25</t>
  </si>
  <si>
    <t>Demontáž stávajících plynových kotlů vč. vybourání jejich základů</t>
  </si>
  <si>
    <t>Potrubní izolační pouzdro PIPO 140/100</t>
  </si>
  <si>
    <t>Potrubní izolační pouzdro PIPO 48/40</t>
  </si>
  <si>
    <t>IKA 150 - F  DN125</t>
  </si>
  <si>
    <t>Zkouška tešnosti dle  ČSN 06 0310 - DN15-50</t>
  </si>
  <si>
    <t>Zkouška tešnosti dle  ČSN 06 0310 - DN65-100</t>
  </si>
  <si>
    <t>Tlaková zkouška dle EN 13480</t>
  </si>
  <si>
    <t>Drobné stavební úpravy</t>
  </si>
  <si>
    <t>Rekapitulace</t>
  </si>
  <si>
    <t>Cena</t>
  </si>
  <si>
    <t>Potrubní materiál vč. uložení</t>
  </si>
  <si>
    <t>Izolace, nátěry</t>
  </si>
  <si>
    <t>Meření</t>
  </si>
  <si>
    <t>NJ_Kotelna_Hotel_Praha</t>
  </si>
  <si>
    <t>NJ_Kotelna_Hotel_Praha - Celková cena</t>
  </si>
  <si>
    <t>Spaliny</t>
  </si>
  <si>
    <t>Rekonstrukce plynové kotelny Hotelu Praha v Novém Jičíně</t>
  </si>
  <si>
    <t>Lidická 128, 741 01 Nový Jičín</t>
  </si>
  <si>
    <t>Město Nový Jičín, Masarykovo nám. 1/1, 741 01 Nový Jičín</t>
  </si>
  <si>
    <t>PS 01 Technologie</t>
  </si>
  <si>
    <t>03/2023</t>
  </si>
  <si>
    <t>52-22</t>
  </si>
  <si>
    <t>52-22-7P10</t>
  </si>
  <si>
    <t>Bc. Martin Hrubý</t>
  </si>
  <si>
    <t>Tepelná izolace + nátěry</t>
  </si>
  <si>
    <t>Připojení stávajících expanzních nádob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</si>
</sst>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33">
    <font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6"/>
      <name val="Arial Narrow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1"/>
      <name val="Arial Narrow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vertAlign val="subscript"/>
      <sz val="12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i/>
      <sz val="12"/>
      <name val="Arial Narrow"/>
      <family val="2"/>
    </font>
    <font>
      <b/>
      <sz val="5"/>
      <name val="Arial"/>
      <family val="2"/>
    </font>
    <font>
      <sz val="48"/>
      <name val="Arial"/>
      <family val="2"/>
    </font>
    <font>
      <b/>
      <sz val="9"/>
      <name val="Arial"/>
      <family val="2"/>
    </font>
    <font>
      <b/>
      <sz val="7"/>
      <color theme="1"/>
      <name val="Arial"/>
      <family val="2"/>
    </font>
    <font>
      <b/>
      <sz val="7.5"/>
      <color theme="1"/>
      <name val="Arial"/>
      <family val="2"/>
    </font>
    <font>
      <vertAlign val="superscript"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b/>
      <sz val="1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6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6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7" fillId="2" borderId="8" xfId="0" applyFont="1" applyFill="1" applyBorder="1" applyAlignment="1">
      <alignment vertical="center"/>
    </xf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4" xfId="0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3" fillId="0" borderId="5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49" fontId="30" fillId="4" borderId="2" xfId="0" applyNumberFormat="1" applyFont="1" applyFill="1" applyBorder="1" applyAlignment="1">
      <alignment horizontal="center" shrinkToFit="1"/>
    </xf>
    <xf numFmtId="0" fontId="30" fillId="4" borderId="2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horizontal="center"/>
    </xf>
    <xf numFmtId="164" fontId="30" fillId="4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 indent="2"/>
    </xf>
    <xf numFmtId="0" fontId="29" fillId="0" borderId="0" xfId="0" applyFont="1" applyAlignment="1">
      <alignment wrapText="1"/>
    </xf>
    <xf numFmtId="0" fontId="22" fillId="0" borderId="0" xfId="0" applyFont="1" applyAlignment="1">
      <alignment horizontal="left" wrapText="1" indent="4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 wrapText="1"/>
    </xf>
    <xf numFmtId="49" fontId="5" fillId="5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5" fontId="0" fillId="0" borderId="0" xfId="0" applyNumberFormat="1"/>
    <xf numFmtId="0" fontId="4" fillId="2" borderId="9" xfId="0" applyFont="1" applyFill="1" applyBorder="1" applyAlignment="1">
      <alignment horizontal="right"/>
    </xf>
    <xf numFmtId="165" fontId="5" fillId="6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7" fillId="2" borderId="9" xfId="0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/>
    <xf numFmtId="0" fontId="5" fillId="4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2" fillId="0" borderId="0" xfId="0" applyFont="1" applyAlignment="1">
      <alignment horizontal="left" wrapText="1" indent="2"/>
    </xf>
    <xf numFmtId="0" fontId="13" fillId="0" borderId="0" xfId="0" applyFont="1" applyAlignment="1">
      <alignment horizontal="left" wrapText="1" indent="4"/>
    </xf>
    <xf numFmtId="0" fontId="32" fillId="7" borderId="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4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Protection="1">
      <protection/>
    </xf>
    <xf numFmtId="0" fontId="0" fillId="0" borderId="13" xfId="0" applyBorder="1" applyProtection="1">
      <protection/>
    </xf>
    <xf numFmtId="0" fontId="0" fillId="0" borderId="14" xfId="0" applyBorder="1" applyAlignment="1" applyProtection="1">
      <alignment horizontal="left" indent="1"/>
      <protection/>
    </xf>
    <xf numFmtId="0" fontId="0" fillId="0" borderId="10" xfId="0" applyBorder="1" applyAlignment="1" applyProtection="1">
      <alignment horizontal="left" indent="1"/>
      <protection/>
    </xf>
    <xf numFmtId="14" fontId="0" fillId="0" borderId="10" xfId="0" applyNumberFormat="1" applyBorder="1" applyAlignment="1" applyProtection="1">
      <alignment horizontal="center"/>
      <protection/>
    </xf>
    <xf numFmtId="0" fontId="18" fillId="0" borderId="0" xfId="0" applyFont="1" applyAlignment="1" applyProtection="1">
      <alignment vertical="top"/>
      <protection/>
    </xf>
    <xf numFmtId="0" fontId="6" fillId="0" borderId="8" xfId="0" applyFont="1" applyBorder="1" applyProtection="1">
      <protection/>
    </xf>
    <xf numFmtId="0" fontId="6" fillId="0" borderId="15" xfId="0" applyFont="1" applyBorder="1" applyProtection="1"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top"/>
      <protection/>
    </xf>
    <xf numFmtId="0" fontId="8" fillId="0" borderId="21" xfId="0" applyFont="1" applyBorder="1" applyAlignment="1" applyProtection="1">
      <alignment horizontal="left" vertical="top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27" xfId="0" applyFont="1" applyBorder="1" applyAlignment="1" applyProtection="1">
      <alignment horizontal="left" vertical="top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wrapText="1" inden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 applyProtection="1">
      <alignment horizontal="left" wrapText="1" indent="1"/>
      <protection/>
    </xf>
    <xf numFmtId="0" fontId="23" fillId="0" borderId="31" xfId="0" applyFont="1" applyBorder="1" applyAlignment="1" applyProtection="1">
      <alignment horizontal="left" wrapText="1" inden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12" fillId="0" borderId="34" xfId="0" applyFont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12" fillId="0" borderId="7" xfId="0" applyFont="1" applyBorder="1" applyAlignment="1" applyProtection="1">
      <alignment horizontal="left" vertical="center" wrapText="1"/>
      <protection/>
    </xf>
    <xf numFmtId="0" fontId="12" fillId="0" borderId="2" xfId="0" applyFont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12" fillId="0" borderId="4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vertical="center" wrapText="1"/>
      <protection/>
    </xf>
    <xf numFmtId="0" fontId="9" fillId="0" borderId="36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11" fillId="0" borderId="2" xfId="0" applyFont="1" applyBorder="1" applyAlignment="1" applyProtection="1">
      <alignment vertical="center" wrapText="1"/>
      <protection/>
    </xf>
    <xf numFmtId="0" fontId="11" fillId="0" borderId="38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vertical="center" wrapText="1"/>
      <protection/>
    </xf>
    <xf numFmtId="49" fontId="11" fillId="0" borderId="2" xfId="0" applyNumberFormat="1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vertical="top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24" fillId="0" borderId="46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12" fillId="0" borderId="48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12" fillId="0" borderId="51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49" fontId="25" fillId="0" borderId="30" xfId="0" applyNumberFormat="1" applyFont="1" applyBorder="1" applyAlignment="1" applyProtection="1">
      <alignment horizontal="left" vertical="center" wrapText="1"/>
      <protection/>
    </xf>
    <xf numFmtId="49" fontId="25" fillId="0" borderId="52" xfId="0" applyNumberFormat="1" applyFont="1" applyBorder="1" applyAlignment="1" applyProtection="1">
      <alignment horizontal="left" vertical="center" wrapText="1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horizontal="center" vertical="center"/>
      <protection/>
    </xf>
    <xf numFmtId="0" fontId="27" fillId="0" borderId="4" xfId="0" applyFont="1" applyBorder="1" applyAlignment="1" applyProtection="1">
      <alignment horizontal="center" vertical="center"/>
      <protection/>
    </xf>
    <xf numFmtId="0" fontId="7" fillId="9" borderId="8" xfId="0" applyFont="1" applyFill="1" applyBorder="1" applyAlignment="1" applyProtection="1">
      <alignment vertical="center"/>
      <protection/>
    </xf>
    <xf numFmtId="0" fontId="7" fillId="9" borderId="3" xfId="0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 wrapText="1"/>
      <protection/>
    </xf>
    <xf numFmtId="0" fontId="5" fillId="4" borderId="18" xfId="0" applyFont="1" applyFill="1" applyBorder="1" applyAlignment="1" applyProtection="1">
      <alignment wrapText="1"/>
      <protection/>
    </xf>
    <xf numFmtId="49" fontId="5" fillId="4" borderId="22" xfId="0" applyNumberFormat="1" applyFont="1" applyFill="1" applyBorder="1" applyAlignment="1" applyProtection="1">
      <alignment horizontal="center" wrapText="1"/>
      <protection/>
    </xf>
    <xf numFmtId="0" fontId="0" fillId="4" borderId="21" xfId="0" applyFill="1" applyBorder="1" applyProtection="1">
      <protection/>
    </xf>
    <xf numFmtId="0" fontId="3" fillId="0" borderId="54" xfId="0" applyFont="1" applyBorder="1" applyAlignment="1" applyProtection="1">
      <alignment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wrapText="1"/>
      <protection/>
    </xf>
    <xf numFmtId="49" fontId="3" fillId="0" borderId="5" xfId="0" applyNumberFormat="1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wrapText="1"/>
      <protection/>
    </xf>
    <xf numFmtId="49" fontId="3" fillId="0" borderId="56" xfId="0" applyNumberFormat="1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wrapText="1"/>
      <protection/>
    </xf>
    <xf numFmtId="49" fontId="3" fillId="0" borderId="58" xfId="0" applyNumberFormat="1" applyFont="1" applyBorder="1" applyAlignment="1" applyProtection="1">
      <alignment horizontal="center"/>
      <protection/>
    </xf>
    <xf numFmtId="0" fontId="5" fillId="4" borderId="30" xfId="0" applyFont="1" applyFill="1" applyBorder="1" applyAlignment="1" applyProtection="1">
      <alignment wrapText="1"/>
      <protection/>
    </xf>
    <xf numFmtId="49" fontId="5" fillId="4" borderId="32" xfId="0" applyNumberFormat="1" applyFont="1" applyFill="1" applyBorder="1" applyAlignment="1" applyProtection="1">
      <alignment horizontal="center" wrapText="1"/>
      <protection/>
    </xf>
    <xf numFmtId="165" fontId="3" fillId="0" borderId="44" xfId="0" applyNumberFormat="1" applyFont="1" applyBorder="1" applyAlignment="1" applyProtection="1">
      <alignment horizontal="right" vertical="center" wrapText="1" indent="4"/>
      <protection locked="0"/>
    </xf>
    <xf numFmtId="165" fontId="3" fillId="0" borderId="59" xfId="0" applyNumberFormat="1" applyFont="1" applyBorder="1" applyAlignment="1" applyProtection="1">
      <alignment horizontal="right" vertical="center" wrapText="1" indent="4"/>
      <protection locked="0"/>
    </xf>
    <xf numFmtId="165" fontId="3" fillId="0" borderId="29" xfId="0" applyNumberFormat="1" applyFont="1" applyBorder="1" applyAlignment="1" applyProtection="1">
      <alignment horizontal="right" vertical="center" wrapText="1" indent="4"/>
      <protection locked="0"/>
    </xf>
    <xf numFmtId="165" fontId="3" fillId="0" borderId="60" xfId="0" applyNumberFormat="1" applyFont="1" applyBorder="1" applyAlignment="1" applyProtection="1">
      <alignment horizontal="right" vertical="center" wrapText="1" indent="4"/>
      <protection locked="0"/>
    </xf>
    <xf numFmtId="165" fontId="4" fillId="4" borderId="31" xfId="0" applyNumberFormat="1" applyFont="1" applyFill="1" applyBorder="1" applyAlignment="1" applyProtection="1">
      <alignment horizontal="right" vertical="center" wrapText="1" indent="4"/>
      <protection locked="0"/>
    </xf>
    <xf numFmtId="0" fontId="4" fillId="2" borderId="8" xfId="0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3" fillId="0" borderId="0" xfId="0" applyFont="1" applyProtection="1">
      <protection/>
    </xf>
    <xf numFmtId="0" fontId="4" fillId="3" borderId="1" xfId="0" applyFont="1" applyFill="1" applyBorder="1" applyAlignment="1" applyProtection="1">
      <alignment horizontal="right" wrapText="1" shrinkToFit="1"/>
      <protection/>
    </xf>
    <xf numFmtId="49" fontId="3" fillId="3" borderId="7" xfId="0" applyNumberFormat="1" applyFont="1" applyFill="1" applyBorder="1" applyAlignment="1" applyProtection="1">
      <alignment horizontal="left" shrinkToFit="1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3" borderId="5" xfId="0" applyFont="1" applyFill="1" applyBorder="1" applyAlignment="1" applyProtection="1">
      <alignment wrapText="1"/>
      <protection/>
    </xf>
    <xf numFmtId="0" fontId="3" fillId="3" borderId="5" xfId="0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/>
      <protection/>
    </xf>
    <xf numFmtId="165" fontId="3" fillId="3" borderId="5" xfId="0" applyNumberFormat="1" applyFont="1" applyFill="1" applyBorder="1" applyAlignment="1" applyProtection="1">
      <alignment horizontal="right"/>
      <protection/>
    </xf>
    <xf numFmtId="165" fontId="3" fillId="3" borderId="7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shrinkToFit="1"/>
      <protection/>
    </xf>
    <xf numFmtId="49" fontId="3" fillId="0" borderId="7" xfId="0" applyNumberFormat="1" applyFont="1" applyBorder="1" applyAlignment="1" applyProtection="1">
      <alignment horizontal="left" shrinkToFi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horizontal="center" wrapText="1"/>
      <protection/>
    </xf>
    <xf numFmtId="49" fontId="3" fillId="0" borderId="5" xfId="0" applyNumberFormat="1" applyFont="1" applyBorder="1" applyAlignment="1" applyProtection="1">
      <alignment wrapText="1"/>
      <protection/>
    </xf>
    <xf numFmtId="49" fontId="3" fillId="0" borderId="5" xfId="0" applyNumberFormat="1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right"/>
      <protection/>
    </xf>
    <xf numFmtId="49" fontId="3" fillId="0" borderId="7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right" wrapText="1" shrinkToFit="1"/>
      <protection/>
    </xf>
    <xf numFmtId="49" fontId="3" fillId="6" borderId="0" xfId="0" applyNumberFormat="1" applyFont="1" applyFill="1" applyAlignment="1" applyProtection="1">
      <alignment horizontal="left" vertical="center" shrinkToFit="1"/>
      <protection/>
    </xf>
    <xf numFmtId="0" fontId="13" fillId="6" borderId="0" xfId="0" applyFont="1" applyFill="1" applyAlignment="1" applyProtection="1">
      <alignment wrapText="1"/>
      <protection/>
    </xf>
    <xf numFmtId="0" fontId="3" fillId="6" borderId="0" xfId="0" applyFont="1" applyFill="1" applyAlignment="1" applyProtection="1">
      <alignment horizontal="center"/>
      <protection/>
    </xf>
    <xf numFmtId="164" fontId="3" fillId="6" borderId="0" xfId="0" applyNumberFormat="1" applyFont="1" applyFill="1" applyAlignment="1" applyProtection="1">
      <alignment horizontal="center"/>
      <protection/>
    </xf>
    <xf numFmtId="165" fontId="3" fillId="6" borderId="0" xfId="0" applyNumberFormat="1" applyFont="1" applyFill="1" applyAlignment="1" applyProtection="1">
      <alignment horizontal="right"/>
      <protection/>
    </xf>
    <xf numFmtId="165" fontId="3" fillId="6" borderId="0" xfId="0" applyNumberFormat="1" applyFont="1" applyFill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wrapText="1" shrinkToFit="1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0" fontId="3" fillId="0" borderId="25" xfId="0" applyFont="1" applyBorder="1" applyAlignment="1" applyProtection="1">
      <alignment horizontal="right" wrapText="1" shrinkToFit="1"/>
      <protection/>
    </xf>
    <xf numFmtId="49" fontId="3" fillId="0" borderId="6" xfId="0" applyNumberFormat="1" applyFont="1" applyBorder="1" applyAlignment="1" applyProtection="1">
      <alignment horizontal="left" vertical="center" shrinkToFi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49" fontId="5" fillId="0" borderId="6" xfId="0" applyNumberFormat="1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164" fontId="5" fillId="0" borderId="5" xfId="0" applyNumberFormat="1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wrapText="1"/>
      <protection/>
    </xf>
    <xf numFmtId="164" fontId="5" fillId="0" borderId="6" xfId="0" applyNumberFormat="1" applyFont="1" applyBorder="1" applyAlignment="1" applyProtection="1">
      <alignment horizontal="center"/>
      <protection/>
    </xf>
    <xf numFmtId="165" fontId="5" fillId="0" borderId="6" xfId="0" applyNumberFormat="1" applyFont="1" applyBorder="1" applyAlignment="1" applyProtection="1">
      <alignment horizontal="center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3" fillId="0" borderId="1" xfId="0" applyFont="1" applyBorder="1" applyProtection="1">
      <protection/>
    </xf>
    <xf numFmtId="49" fontId="3" fillId="0" borderId="0" xfId="0" applyNumberFormat="1" applyFont="1" applyAlignment="1" applyProtection="1">
      <alignment horizontal="left" shrinkToFit="1"/>
      <protection/>
    </xf>
    <xf numFmtId="0" fontId="0" fillId="0" borderId="0" xfId="0" applyAlignment="1" applyProtection="1">
      <alignment horizontal="left"/>
      <protection/>
    </xf>
    <xf numFmtId="165" fontId="0" fillId="0" borderId="0" xfId="0" applyNumberFormat="1" applyProtection="1"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right" wrapText="1" shrinkToFi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 vertical="top"/>
      <protection/>
    </xf>
    <xf numFmtId="0" fontId="7" fillId="2" borderId="3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vertical="center"/>
      <protection/>
    </xf>
    <xf numFmtId="165" fontId="3" fillId="3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5" fontId="5" fillId="0" borderId="0" xfId="0" applyNumberFormat="1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164" fontId="3" fillId="0" borderId="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4" fontId="3" fillId="3" borderId="7" xfId="0" applyNumberFormat="1" applyFont="1" applyFill="1" applyBorder="1" applyAlignment="1" applyProtection="1">
      <alignment horizontal="center" vertical="center"/>
      <protection/>
    </xf>
    <xf numFmtId="165" fontId="3" fillId="3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top" wrapText="1"/>
      <protection/>
    </xf>
    <xf numFmtId="0" fontId="5" fillId="3" borderId="5" xfId="0" applyFont="1" applyFill="1" applyBorder="1" applyAlignment="1" applyProtection="1">
      <alignment vertical="top" wrapText="1"/>
      <protection/>
    </xf>
    <xf numFmtId="0" fontId="5" fillId="3" borderId="7" xfId="0" applyFont="1" applyFill="1" applyBorder="1" applyAlignment="1" applyProtection="1">
      <alignment vertical="top" wrapText="1"/>
      <protection/>
    </xf>
    <xf numFmtId="2" fontId="3" fillId="0" borderId="0" xfId="0" applyNumberFormat="1" applyFont="1" applyAlignment="1" applyProtection="1">
      <alignment vertical="center"/>
      <protection/>
    </xf>
    <xf numFmtId="0" fontId="21" fillId="0" borderId="0" xfId="0" applyFont="1" applyProtection="1">
      <protection/>
    </xf>
    <xf numFmtId="0" fontId="22" fillId="0" borderId="0" xfId="0" applyFont="1" applyProtection="1">
      <protection/>
    </xf>
    <xf numFmtId="0" fontId="3" fillId="0" borderId="5" xfId="0" applyFont="1" applyBorder="1" applyAlignment="1" applyProtection="1">
      <alignment wrapText="1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0" fontId="5" fillId="3" borderId="5" xfId="0" applyFont="1" applyFill="1" applyBorder="1" applyAlignment="1" applyProtection="1">
      <alignment horizontal="left" vertical="center" wrapText="1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3" borderId="1" xfId="0" applyFont="1" applyFill="1" applyBorder="1" applyAlignment="1" applyProtection="1">
      <alignment horizontal="left" vertical="top" wrapText="1"/>
      <protection/>
    </xf>
    <xf numFmtId="0" fontId="5" fillId="3" borderId="5" xfId="0" applyFont="1" applyFill="1" applyBorder="1" applyAlignment="1" applyProtection="1">
      <alignment horizontal="left" vertical="top" wrapText="1"/>
      <protection/>
    </xf>
    <xf numFmtId="0" fontId="5" fillId="3" borderId="7" xfId="0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 2" xfId="20"/>
  </cellStyles>
  <dxfs count="363"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</dxf>
    <dxf>
      <font>
        <color rgb="FFFF0066"/>
      </font>
    </dxf>
    <dxf>
      <font>
        <b val="0"/>
        <i/>
        <strike val="0"/>
      </font>
    </dxf>
    <dxf>
      <font>
        <b/>
        <i val="0"/>
      </font>
    </dxf>
    <dxf>
      <font>
        <color rgb="FFFF0066"/>
      </font>
    </dxf>
    <dxf>
      <font>
        <b val="0"/>
        <i/>
        <strike val="0"/>
      </font>
    </dxf>
    <dxf>
      <font>
        <b/>
        <i val="0"/>
      </font>
    </dxf>
    <dxf>
      <font>
        <color rgb="FFFF0066"/>
      </font>
    </dxf>
    <dxf>
      <font>
        <b val="0"/>
        <i/>
        <strike val="0"/>
      </font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/>
        <i val="0"/>
      </font>
      <border/>
    </dxf>
    <dxf>
      <font>
        <color rgb="FFFF0066"/>
      </font>
      <border/>
    </dxf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  <dxf>
      <font>
        <b val="0"/>
        <i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5</xdr:row>
      <xdr:rowOff>76200</xdr:rowOff>
    </xdr:from>
    <xdr:to>
      <xdr:col>7</xdr:col>
      <xdr:colOff>704850</xdr:colOff>
      <xdr:row>7</xdr:row>
      <xdr:rowOff>95250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43775" y="1971675"/>
          <a:ext cx="18288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J20"/>
  <sheetViews>
    <sheetView tabSelected="1" view="pageBreakPreview" zoomScale="115" zoomScaleSheetLayoutView="115" workbookViewId="0" topLeftCell="A1">
      <selection activeCell="D1" sqref="D1"/>
    </sheetView>
  </sheetViews>
  <sheetFormatPr defaultColWidth="9.140625" defaultRowHeight="16.5"/>
  <cols>
    <col min="1" max="1" width="34.8515625" style="98" customWidth="1"/>
    <col min="2" max="2" width="14.28125" style="98" customWidth="1"/>
    <col min="3" max="3" width="11.7109375" style="98" customWidth="1"/>
    <col min="4" max="5" width="20.28125" style="98" customWidth="1"/>
    <col min="6" max="6" width="12.140625" style="98" customWidth="1"/>
    <col min="7" max="7" width="13.421875" style="98" customWidth="1"/>
    <col min="8" max="8" width="12.7109375" style="98" customWidth="1"/>
    <col min="9" max="9" width="5.7109375" style="98" customWidth="1"/>
    <col min="10" max="10" width="10.7109375" style="98" customWidth="1"/>
    <col min="11" max="16384" width="9.140625" style="98" customWidth="1"/>
  </cols>
  <sheetData>
    <row r="1" ht="83.25" customHeight="1"/>
    <row r="2" spans="2:10" ht="16.5">
      <c r="B2" s="99"/>
      <c r="C2" s="100"/>
      <c r="D2" s="101"/>
      <c r="E2" s="101"/>
      <c r="F2" s="102"/>
      <c r="G2" s="101"/>
      <c r="H2" s="101"/>
      <c r="I2" s="103"/>
      <c r="J2" s="103"/>
    </row>
    <row r="3" spans="2:10" ht="17.25" thickBot="1">
      <c r="B3" s="99"/>
      <c r="C3" s="100"/>
      <c r="D3" s="101"/>
      <c r="E3" s="101"/>
      <c r="F3" s="102"/>
      <c r="G3" s="101"/>
      <c r="H3" s="101"/>
      <c r="I3" s="103"/>
      <c r="J3" s="103"/>
    </row>
    <row r="4" spans="2:10" ht="17.25" thickBot="1">
      <c r="B4" s="104" t="s">
        <v>108</v>
      </c>
      <c r="C4" s="105" t="s">
        <v>109</v>
      </c>
      <c r="D4" s="105"/>
      <c r="E4" s="105"/>
      <c r="F4" s="106" t="s">
        <v>14</v>
      </c>
      <c r="G4" s="105" t="s">
        <v>110</v>
      </c>
      <c r="H4" s="107"/>
      <c r="I4" s="103"/>
      <c r="J4" s="103"/>
    </row>
    <row r="5" spans="2:10" s="109" customFormat="1" ht="15" customHeight="1" thickBot="1">
      <c r="B5" s="98"/>
      <c r="C5" s="98"/>
      <c r="D5" s="98"/>
      <c r="E5" s="98"/>
      <c r="F5" s="98"/>
      <c r="G5" s="98"/>
      <c r="H5" s="98"/>
      <c r="I5" s="108"/>
      <c r="J5" s="108"/>
    </row>
    <row r="6" spans="2:10" s="109" customFormat="1" ht="15" customHeight="1">
      <c r="B6" s="110" t="s">
        <v>3</v>
      </c>
      <c r="C6" s="111"/>
      <c r="D6" s="112" t="s">
        <v>111</v>
      </c>
      <c r="E6" s="113"/>
      <c r="F6" s="114" t="s">
        <v>112</v>
      </c>
      <c r="G6" s="114"/>
      <c r="H6" s="115"/>
      <c r="I6" s="108"/>
      <c r="J6" s="108"/>
    </row>
    <row r="7" spans="2:10" s="109" customFormat="1" ht="15" customHeight="1">
      <c r="B7" s="116" t="s">
        <v>242</v>
      </c>
      <c r="C7" s="117"/>
      <c r="D7" s="118" t="s">
        <v>5</v>
      </c>
      <c r="E7" s="119"/>
      <c r="F7" s="120"/>
      <c r="G7" s="120"/>
      <c r="H7" s="121"/>
      <c r="I7" s="108"/>
      <c r="J7" s="108"/>
    </row>
    <row r="8" spans="2:10" s="109" customFormat="1" ht="15" customHeight="1">
      <c r="B8" s="122" t="s">
        <v>113</v>
      </c>
      <c r="C8" s="123"/>
      <c r="D8" s="124" t="s">
        <v>4</v>
      </c>
      <c r="E8" s="125"/>
      <c r="F8" s="126" t="s">
        <v>114</v>
      </c>
      <c r="G8" s="126"/>
      <c r="H8" s="127"/>
      <c r="I8" s="108"/>
      <c r="J8" s="108"/>
    </row>
    <row r="9" spans="2:8" ht="15" customHeight="1" thickBot="1">
      <c r="B9" s="128" t="s">
        <v>5</v>
      </c>
      <c r="C9" s="129"/>
      <c r="D9" s="118" t="s">
        <v>5</v>
      </c>
      <c r="E9" s="119"/>
      <c r="F9" s="130"/>
      <c r="G9" s="130"/>
      <c r="H9" s="131"/>
    </row>
    <row r="10" spans="2:8" ht="16.5">
      <c r="B10" s="132" t="s">
        <v>6</v>
      </c>
      <c r="C10" s="133" t="s">
        <v>235</v>
      </c>
      <c r="D10" s="134"/>
      <c r="E10" s="134"/>
      <c r="F10" s="134"/>
      <c r="G10" s="134"/>
      <c r="H10" s="135"/>
    </row>
    <row r="11" spans="2:8" ht="16.5">
      <c r="B11" s="136"/>
      <c r="C11" s="137"/>
      <c r="D11" s="138"/>
      <c r="E11" s="138"/>
      <c r="F11" s="138"/>
      <c r="G11" s="138"/>
      <c r="H11" s="139"/>
    </row>
    <row r="12" spans="2:8" ht="17.25" thickBot="1">
      <c r="B12" s="140"/>
      <c r="C12" s="141"/>
      <c r="D12" s="142"/>
      <c r="E12" s="142"/>
      <c r="F12" s="143"/>
      <c r="G12" s="143"/>
      <c r="H12" s="144"/>
    </row>
    <row r="13" spans="2:8" ht="25.5" customHeight="1">
      <c r="B13" s="145" t="s">
        <v>7</v>
      </c>
      <c r="C13" s="146" t="s">
        <v>115</v>
      </c>
      <c r="D13" s="146"/>
      <c r="E13" s="147"/>
      <c r="F13" s="148" t="s">
        <v>8</v>
      </c>
      <c r="G13" s="149" t="s">
        <v>240</v>
      </c>
      <c r="H13" s="150"/>
    </row>
    <row r="14" spans="2:8" ht="16.5" customHeight="1">
      <c r="B14" s="151" t="s">
        <v>9</v>
      </c>
      <c r="C14" s="152" t="s">
        <v>237</v>
      </c>
      <c r="D14" s="152"/>
      <c r="E14" s="153"/>
      <c r="F14" s="154" t="s">
        <v>10</v>
      </c>
      <c r="G14" s="155" t="s">
        <v>11</v>
      </c>
      <c r="H14" s="156" t="s">
        <v>12</v>
      </c>
    </row>
    <row r="15" spans="2:8" ht="16.5" customHeight="1">
      <c r="B15" s="151" t="s">
        <v>13</v>
      </c>
      <c r="C15" s="152" t="s">
        <v>236</v>
      </c>
      <c r="D15" s="152"/>
      <c r="E15" s="153"/>
      <c r="F15" s="157" t="s">
        <v>14</v>
      </c>
      <c r="G15" s="155" t="s">
        <v>239</v>
      </c>
      <c r="H15" s="158"/>
    </row>
    <row r="16" spans="2:8" ht="16.5" customHeight="1">
      <c r="B16" s="151" t="s">
        <v>15</v>
      </c>
      <c r="C16" s="152" t="s">
        <v>238</v>
      </c>
      <c r="D16" s="152"/>
      <c r="E16" s="153"/>
      <c r="F16" s="157" t="s">
        <v>16</v>
      </c>
      <c r="G16" s="155" t="s">
        <v>17</v>
      </c>
      <c r="H16" s="158"/>
    </row>
    <row r="17" spans="2:8" ht="17.25" customHeight="1" thickBot="1">
      <c r="B17" s="159" t="s">
        <v>18</v>
      </c>
      <c r="C17" s="160"/>
      <c r="D17" s="160"/>
      <c r="E17" s="161"/>
      <c r="F17" s="162" t="s">
        <v>19</v>
      </c>
      <c r="G17" s="163"/>
      <c r="H17" s="158"/>
    </row>
    <row r="18" spans="2:8" ht="16.5">
      <c r="B18" s="164" t="s">
        <v>20</v>
      </c>
      <c r="C18" s="165" t="s">
        <v>21</v>
      </c>
      <c r="D18" s="166"/>
      <c r="E18" s="166"/>
      <c r="F18" s="110" t="s">
        <v>116</v>
      </c>
      <c r="G18" s="111"/>
      <c r="H18" s="167" t="s">
        <v>117</v>
      </c>
    </row>
    <row r="19" spans="2:8" ht="17.25" thickBot="1">
      <c r="B19" s="168"/>
      <c r="C19" s="169"/>
      <c r="D19" s="170"/>
      <c r="E19" s="170"/>
      <c r="F19" s="171" t="s">
        <v>241</v>
      </c>
      <c r="G19" s="172"/>
      <c r="H19" s="173">
        <v>0</v>
      </c>
    </row>
    <row r="20" spans="2:8" ht="17.25" thickBot="1">
      <c r="B20" s="174" t="s">
        <v>118</v>
      </c>
      <c r="C20" s="175"/>
      <c r="D20" s="175"/>
      <c r="E20" s="175"/>
      <c r="F20" s="175"/>
      <c r="G20" s="175"/>
      <c r="H20" s="176"/>
    </row>
  </sheetData>
  <sheetProtection algorithmName="SHA-512" hashValue="qYv8x0JDjGhFO1Ls1ykPM/+JCBdcMwSFsfdRNpZOyf8w5iPZKWgMc7pKipVX357+TJPl3ekYLMuUBtkB1xZ1AA==" saltValue="UiuISn51Jcytabufz76Mug==" spinCount="100000" sheet="1" objects="1" scenarios="1"/>
  <mergeCells count="30">
    <mergeCell ref="C13:E13"/>
    <mergeCell ref="G13:H13"/>
    <mergeCell ref="C10:H12"/>
    <mergeCell ref="B9:C9"/>
    <mergeCell ref="D9:E9"/>
    <mergeCell ref="H15:H17"/>
    <mergeCell ref="C16:E16"/>
    <mergeCell ref="C17:E17"/>
    <mergeCell ref="C15:E15"/>
    <mergeCell ref="C14:E14"/>
    <mergeCell ref="C18:E19"/>
    <mergeCell ref="B20:H20"/>
    <mergeCell ref="F18:G18"/>
    <mergeCell ref="F19:G19"/>
    <mergeCell ref="B18:B19"/>
    <mergeCell ref="C2:E2"/>
    <mergeCell ref="G2:H2"/>
    <mergeCell ref="C3:E3"/>
    <mergeCell ref="G3:H3"/>
    <mergeCell ref="C4:E4"/>
    <mergeCell ref="G4:H4"/>
    <mergeCell ref="B8:C8"/>
    <mergeCell ref="D8:E8"/>
    <mergeCell ref="F8:H9"/>
    <mergeCell ref="B10:B12"/>
    <mergeCell ref="F6:H7"/>
    <mergeCell ref="B7:C7"/>
    <mergeCell ref="D7:E7"/>
    <mergeCell ref="B6:C6"/>
    <mergeCell ref="D6:E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2"/>
  <headerFooter>
    <oddFooter>&amp;C&amp;P /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39FA-95F2-44D1-9A26-4732188F5D09}">
  <sheetPr>
    <tabColor rgb="FF92D050"/>
    <pageSetUpPr fitToPage="1"/>
  </sheetPr>
  <dimension ref="A1:K43"/>
  <sheetViews>
    <sheetView view="pageBreakPreview" zoomScale="85" zoomScaleSheetLayoutView="85" workbookViewId="0" topLeftCell="A7">
      <selection activeCell="J27" sqref="J27"/>
    </sheetView>
  </sheetViews>
  <sheetFormatPr defaultColWidth="9.140625" defaultRowHeight="16.5"/>
  <cols>
    <col min="1" max="1" width="33.7109375" style="0" customWidth="1"/>
    <col min="11" max="11" width="10.140625" style="0" bestFit="1" customWidth="1"/>
  </cols>
  <sheetData>
    <row r="1" spans="1:11" ht="24" thickBot="1">
      <c r="A1" s="94" t="s">
        <v>175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6:7" ht="16.5">
      <c r="F2" s="28"/>
      <c r="G2" s="28"/>
    </row>
    <row r="3" spans="1:11" ht="16.5">
      <c r="A3" s="97" t="s">
        <v>176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6.5">
      <c r="A4" s="33" t="s">
        <v>177</v>
      </c>
      <c r="B4" s="8"/>
      <c r="C4" s="33"/>
      <c r="D4" s="33"/>
      <c r="E4" s="33"/>
      <c r="F4" s="33"/>
      <c r="G4" s="33"/>
      <c r="H4" s="62"/>
      <c r="I4" s="63"/>
      <c r="J4" s="63"/>
      <c r="K4" s="63"/>
    </row>
    <row r="5" spans="1:11" ht="16.5">
      <c r="A5" s="64" t="s">
        <v>178</v>
      </c>
      <c r="B5" s="65"/>
      <c r="C5" s="65"/>
      <c r="D5" s="65"/>
      <c r="E5" s="65"/>
      <c r="F5" s="65"/>
      <c r="G5" s="65"/>
      <c r="H5" s="62"/>
      <c r="I5" s="63"/>
      <c r="J5" s="63"/>
      <c r="K5" s="63"/>
    </row>
    <row r="6" spans="1:11" ht="16.5">
      <c r="A6" s="66" t="s">
        <v>179</v>
      </c>
      <c r="B6" s="48" t="s">
        <v>180</v>
      </c>
      <c r="C6" s="67"/>
      <c r="D6" s="67"/>
      <c r="E6" s="67"/>
      <c r="F6" s="67"/>
      <c r="G6" s="67"/>
      <c r="H6" s="68"/>
      <c r="I6" s="69"/>
      <c r="J6" s="69"/>
      <c r="K6" s="69"/>
    </row>
    <row r="7" spans="1:11" ht="16.5">
      <c r="A7" s="66" t="s">
        <v>181</v>
      </c>
      <c r="B7" s="48" t="s">
        <v>182</v>
      </c>
      <c r="C7" s="67"/>
      <c r="D7" s="67"/>
      <c r="E7" s="67"/>
      <c r="F7" s="67"/>
      <c r="G7" s="67"/>
      <c r="H7" s="68"/>
      <c r="I7" s="69"/>
      <c r="J7" s="69"/>
      <c r="K7" s="69"/>
    </row>
    <row r="8" spans="1:11" ht="16.5">
      <c r="A8" s="66" t="s">
        <v>183</v>
      </c>
      <c r="B8" s="48" t="s">
        <v>184</v>
      </c>
      <c r="C8" s="67"/>
      <c r="D8" s="67"/>
      <c r="E8" s="67"/>
      <c r="F8" s="67"/>
      <c r="G8" s="67"/>
      <c r="H8" s="68"/>
      <c r="I8" s="69"/>
      <c r="J8" s="69"/>
      <c r="K8" s="69"/>
    </row>
    <row r="9" spans="1:11" ht="16.5">
      <c r="A9" s="66" t="s">
        <v>185</v>
      </c>
      <c r="B9" s="48" t="s">
        <v>186</v>
      </c>
      <c r="C9" s="67"/>
      <c r="D9" s="67"/>
      <c r="E9" s="67"/>
      <c r="F9" s="67"/>
      <c r="G9" s="67"/>
      <c r="H9" s="68"/>
      <c r="I9" s="69"/>
      <c r="J9" s="69"/>
      <c r="K9" s="69"/>
    </row>
    <row r="10" spans="1:11" ht="16.5">
      <c r="A10" s="64" t="s">
        <v>187</v>
      </c>
      <c r="B10" s="65"/>
      <c r="C10" s="65"/>
      <c r="D10" s="65"/>
      <c r="E10" s="65"/>
      <c r="F10" s="65"/>
      <c r="G10" s="65"/>
      <c r="H10" s="62"/>
      <c r="I10" s="63"/>
      <c r="J10" s="63"/>
      <c r="K10" s="63"/>
    </row>
    <row r="11" spans="1:11" ht="16.5">
      <c r="A11" s="66" t="s">
        <v>179</v>
      </c>
      <c r="B11" s="48" t="s">
        <v>188</v>
      </c>
      <c r="C11" s="67"/>
      <c r="D11" s="67"/>
      <c r="E11" s="67"/>
      <c r="F11" s="67"/>
      <c r="G11" s="67"/>
      <c r="H11" s="68"/>
      <c r="I11" s="69"/>
      <c r="J11" s="69"/>
      <c r="K11" s="69"/>
    </row>
    <row r="12" spans="1:11" ht="16.5">
      <c r="A12" s="66" t="s">
        <v>181</v>
      </c>
      <c r="B12" s="48" t="s">
        <v>182</v>
      </c>
      <c r="C12" s="67"/>
      <c r="D12" s="67"/>
      <c r="E12" s="67"/>
      <c r="F12" s="67"/>
      <c r="G12" s="67"/>
      <c r="H12" s="68"/>
      <c r="I12" s="69"/>
      <c r="J12" s="69"/>
      <c r="K12" s="69"/>
    </row>
    <row r="13" spans="1:11" ht="16.5">
      <c r="A13" s="92"/>
      <c r="B13" s="92"/>
      <c r="C13" s="92"/>
      <c r="D13" s="92"/>
      <c r="E13" s="92"/>
      <c r="F13" s="92"/>
      <c r="G13" s="92"/>
      <c r="H13" s="62"/>
      <c r="I13" s="63"/>
      <c r="J13" s="63"/>
      <c r="K13" s="63"/>
    </row>
    <row r="14" spans="1:11" ht="16.5">
      <c r="A14" s="8" t="s">
        <v>189</v>
      </c>
      <c r="B14" s="33"/>
      <c r="C14" s="33"/>
      <c r="D14" s="33"/>
      <c r="E14" s="33"/>
      <c r="F14" s="33"/>
      <c r="G14" s="33"/>
      <c r="H14" s="62"/>
      <c r="I14" s="63"/>
      <c r="J14" s="63"/>
      <c r="K14" s="63"/>
    </row>
    <row r="15" spans="1:11" ht="32.25">
      <c r="A15" s="66" t="s">
        <v>190</v>
      </c>
      <c r="B15" s="66"/>
      <c r="C15" s="66"/>
      <c r="D15" s="66"/>
      <c r="E15" s="66"/>
      <c r="F15" s="66"/>
      <c r="G15" s="66"/>
      <c r="H15" s="62"/>
      <c r="I15" s="63"/>
      <c r="J15" s="63"/>
      <c r="K15" s="63"/>
    </row>
    <row r="16" spans="1:11" ht="16.5">
      <c r="A16" s="93"/>
      <c r="B16" s="93"/>
      <c r="C16" s="93"/>
      <c r="D16" s="93"/>
      <c r="E16" s="93"/>
      <c r="F16" s="93"/>
      <c r="G16" s="93"/>
      <c r="H16" s="5"/>
      <c r="I16" s="6"/>
      <c r="J16" s="6"/>
      <c r="K16" s="6"/>
    </row>
    <row r="17" spans="1:11" ht="16.5">
      <c r="A17" s="72" t="s">
        <v>191</v>
      </c>
      <c r="B17" s="21" t="s">
        <v>0</v>
      </c>
      <c r="C17" s="21" t="s">
        <v>40</v>
      </c>
      <c r="D17" s="21" t="s">
        <v>1</v>
      </c>
      <c r="E17" s="21" t="s">
        <v>192</v>
      </c>
      <c r="F17" s="29"/>
      <c r="G17" s="29"/>
      <c r="H17" s="53" t="s">
        <v>41</v>
      </c>
      <c r="I17" s="39" t="s">
        <v>43</v>
      </c>
      <c r="J17" s="40" t="s">
        <v>42</v>
      </c>
      <c r="K17" s="40" t="s">
        <v>44</v>
      </c>
    </row>
    <row r="18" spans="1:11" ht="16.5">
      <c r="A18" s="49" t="s">
        <v>193</v>
      </c>
      <c r="B18" s="14">
        <v>160</v>
      </c>
      <c r="C18" s="14">
        <v>90</v>
      </c>
      <c r="D18" s="14">
        <f>B18*1.5</f>
        <v>240</v>
      </c>
      <c r="E18" s="14">
        <v>30</v>
      </c>
      <c r="F18" s="31"/>
      <c r="G18" s="30"/>
      <c r="H18" s="70" t="s">
        <v>32</v>
      </c>
      <c r="I18" s="71">
        <v>6</v>
      </c>
      <c r="J18" s="325"/>
      <c r="K18" s="325"/>
    </row>
    <row r="19" spans="1:11" ht="16.5">
      <c r="A19" s="49" t="s">
        <v>194</v>
      </c>
      <c r="B19" s="14">
        <v>160</v>
      </c>
      <c r="C19" s="14">
        <v>90</v>
      </c>
      <c r="D19" s="14">
        <f>B19*1.5</f>
        <v>240</v>
      </c>
      <c r="E19" s="14"/>
      <c r="F19" s="31"/>
      <c r="G19" s="30"/>
      <c r="H19" s="70" t="s">
        <v>32</v>
      </c>
      <c r="I19" s="71">
        <v>2</v>
      </c>
      <c r="J19" s="325"/>
      <c r="K19" s="325"/>
    </row>
    <row r="20" spans="1:11" ht="16.5">
      <c r="A20" s="49" t="s">
        <v>195</v>
      </c>
      <c r="B20" s="14">
        <v>160</v>
      </c>
      <c r="C20" s="14"/>
      <c r="D20" s="14"/>
      <c r="E20" s="14">
        <v>30</v>
      </c>
      <c r="F20" s="31"/>
      <c r="G20" s="30"/>
      <c r="H20" s="70" t="s">
        <v>28</v>
      </c>
      <c r="I20" s="71">
        <v>11</v>
      </c>
      <c r="J20" s="325"/>
      <c r="K20" s="325"/>
    </row>
    <row r="21" spans="1:11" ht="16.5">
      <c r="A21" s="49" t="s">
        <v>196</v>
      </c>
      <c r="B21" s="14">
        <v>160</v>
      </c>
      <c r="C21" s="14"/>
      <c r="D21" s="14"/>
      <c r="E21" s="14"/>
      <c r="F21" s="31"/>
      <c r="G21" s="30"/>
      <c r="H21" s="70" t="s">
        <v>28</v>
      </c>
      <c r="I21" s="71">
        <v>46</v>
      </c>
      <c r="J21" s="325"/>
      <c r="K21" s="325"/>
    </row>
    <row r="22" spans="1:11" ht="16.5">
      <c r="A22" s="49" t="s">
        <v>197</v>
      </c>
      <c r="B22" s="14"/>
      <c r="C22" s="14"/>
      <c r="D22" s="14"/>
      <c r="E22" s="14"/>
      <c r="F22" s="31"/>
      <c r="G22" s="30"/>
      <c r="H22" s="70" t="s">
        <v>103</v>
      </c>
      <c r="I22" s="71">
        <v>2</v>
      </c>
      <c r="J22" s="325"/>
      <c r="K22" s="325"/>
    </row>
    <row r="23" spans="1:11" ht="18" customHeight="1">
      <c r="A23" s="49" t="s">
        <v>198</v>
      </c>
      <c r="B23" s="14"/>
      <c r="C23" s="14"/>
      <c r="D23" s="14"/>
      <c r="E23" s="14"/>
      <c r="F23" s="31"/>
      <c r="G23" s="30"/>
      <c r="H23" s="70" t="s">
        <v>103</v>
      </c>
      <c r="I23" s="71">
        <v>2</v>
      </c>
      <c r="J23" s="325"/>
      <c r="K23" s="325"/>
    </row>
    <row r="24" spans="1:11" ht="16.5">
      <c r="A24" s="17"/>
      <c r="B24" s="18"/>
      <c r="C24" s="18"/>
      <c r="D24" s="18"/>
      <c r="E24" s="19"/>
      <c r="F24" s="32"/>
      <c r="G24" s="32"/>
      <c r="H24" s="5"/>
      <c r="I24" s="6"/>
      <c r="J24" s="7"/>
      <c r="K24" s="7"/>
    </row>
    <row r="25" spans="1:11" ht="16.5">
      <c r="A25" s="72" t="s">
        <v>173</v>
      </c>
      <c r="B25" s="73"/>
      <c r="C25" s="73"/>
      <c r="D25" s="73"/>
      <c r="E25" s="73"/>
      <c r="F25" s="74"/>
      <c r="G25" s="74"/>
      <c r="H25" s="75"/>
      <c r="I25" s="76"/>
      <c r="J25" s="79"/>
      <c r="K25" s="79"/>
    </row>
    <row r="26" spans="1:11" ht="33">
      <c r="A26" s="49" t="s">
        <v>199</v>
      </c>
      <c r="B26" s="14">
        <v>180</v>
      </c>
      <c r="C26" s="14"/>
      <c r="D26" s="14"/>
      <c r="E26" s="14"/>
      <c r="F26" s="31"/>
      <c r="G26" s="30"/>
      <c r="H26" s="70" t="s">
        <v>28</v>
      </c>
      <c r="I26" s="71">
        <v>6</v>
      </c>
      <c r="J26" s="325"/>
      <c r="K26" s="325"/>
    </row>
    <row r="27" spans="1:11" ht="16.5">
      <c r="A27" s="49" t="s">
        <v>200</v>
      </c>
      <c r="B27" s="14">
        <v>180</v>
      </c>
      <c r="C27" s="14"/>
      <c r="D27" s="14"/>
      <c r="E27" s="14"/>
      <c r="F27" s="31"/>
      <c r="G27" s="30"/>
      <c r="H27" s="70" t="s">
        <v>28</v>
      </c>
      <c r="I27" s="71">
        <v>46</v>
      </c>
      <c r="J27" s="325"/>
      <c r="K27" s="325"/>
    </row>
    <row r="28" spans="1:11" ht="16.5">
      <c r="A28" s="17"/>
      <c r="B28" s="18"/>
      <c r="C28" s="18"/>
      <c r="D28" s="18"/>
      <c r="E28" s="19"/>
      <c r="F28" s="32"/>
      <c r="G28" s="32"/>
      <c r="H28" s="5"/>
      <c r="I28" s="6"/>
      <c r="J28" s="7"/>
      <c r="K28" s="7"/>
    </row>
    <row r="29" spans="1:11" ht="16.5">
      <c r="A29" s="72" t="s">
        <v>101</v>
      </c>
      <c r="B29" s="73"/>
      <c r="C29" s="73"/>
      <c r="D29" s="73"/>
      <c r="E29" s="73"/>
      <c r="F29" s="74"/>
      <c r="G29" s="74"/>
      <c r="H29" s="75"/>
      <c r="I29" s="76"/>
      <c r="J29" s="79"/>
      <c r="K29" s="79"/>
    </row>
    <row r="30" spans="1:11" ht="16.5">
      <c r="A30" s="49" t="s">
        <v>201</v>
      </c>
      <c r="B30" s="14"/>
      <c r="C30" s="14"/>
      <c r="D30" s="14"/>
      <c r="E30" s="14"/>
      <c r="F30" s="31"/>
      <c r="G30" s="30"/>
      <c r="H30" s="70" t="s">
        <v>202</v>
      </c>
      <c r="I30" s="71">
        <v>1</v>
      </c>
      <c r="J30" s="325"/>
      <c r="K30" s="325"/>
    </row>
    <row r="31" spans="1:11" ht="16.5">
      <c r="A31" s="49" t="s">
        <v>203</v>
      </c>
      <c r="B31" s="14"/>
      <c r="C31" s="14"/>
      <c r="D31" s="14"/>
      <c r="E31" s="14"/>
      <c r="F31" s="31"/>
      <c r="G31" s="30"/>
      <c r="H31" s="70" t="s">
        <v>202</v>
      </c>
      <c r="I31" s="71">
        <v>1</v>
      </c>
      <c r="J31" s="325"/>
      <c r="K31" s="325"/>
    </row>
    <row r="32" spans="1:11" ht="33">
      <c r="A32" s="49" t="s">
        <v>204</v>
      </c>
      <c r="B32" s="14"/>
      <c r="C32" s="14"/>
      <c r="D32" s="14"/>
      <c r="E32" s="14"/>
      <c r="F32" s="31"/>
      <c r="G32" s="30"/>
      <c r="H32" s="70" t="s">
        <v>106</v>
      </c>
      <c r="I32" s="71">
        <v>30</v>
      </c>
      <c r="J32" s="325"/>
      <c r="K32" s="325"/>
    </row>
    <row r="33" spans="1:11" ht="16.5">
      <c r="A33" s="17"/>
      <c r="B33" s="18"/>
      <c r="C33" s="18"/>
      <c r="D33" s="18"/>
      <c r="E33" s="19"/>
      <c r="F33" s="32"/>
      <c r="G33" s="32"/>
      <c r="H33" s="5"/>
      <c r="I33" s="6"/>
      <c r="J33" s="7"/>
      <c r="K33" s="7"/>
    </row>
    <row r="34" spans="1:11" ht="16.5">
      <c r="A34" s="72" t="s">
        <v>205</v>
      </c>
      <c r="B34" s="73"/>
      <c r="C34" s="73"/>
      <c r="D34" s="73"/>
      <c r="E34" s="73"/>
      <c r="F34" s="74"/>
      <c r="G34" s="74"/>
      <c r="H34" s="75"/>
      <c r="I34" s="76"/>
      <c r="J34" s="79"/>
      <c r="K34" s="79"/>
    </row>
    <row r="35" spans="1:11" ht="16.5">
      <c r="A35" s="49" t="s">
        <v>206</v>
      </c>
      <c r="B35" s="14"/>
      <c r="C35" s="14"/>
      <c r="D35" s="14"/>
      <c r="E35" s="14"/>
      <c r="F35" s="31"/>
      <c r="G35" s="30"/>
      <c r="H35" s="70" t="s">
        <v>202</v>
      </c>
      <c r="I35" s="71">
        <v>1</v>
      </c>
      <c r="J35" s="325"/>
      <c r="K35" s="325"/>
    </row>
    <row r="36" spans="1:11" ht="16.5">
      <c r="A36" s="49" t="s">
        <v>207</v>
      </c>
      <c r="B36" s="14"/>
      <c r="C36" s="14"/>
      <c r="D36" s="14"/>
      <c r="E36" s="14"/>
      <c r="F36" s="31"/>
      <c r="G36" s="30"/>
      <c r="H36" s="70" t="s">
        <v>202</v>
      </c>
      <c r="I36" s="71">
        <v>1</v>
      </c>
      <c r="J36" s="325"/>
      <c r="K36" s="325"/>
    </row>
    <row r="37" spans="1:11" ht="16.5">
      <c r="A37" s="49" t="s">
        <v>205</v>
      </c>
      <c r="B37" s="14"/>
      <c r="C37" s="14"/>
      <c r="D37" s="14"/>
      <c r="E37" s="14"/>
      <c r="F37" s="31"/>
      <c r="G37" s="30"/>
      <c r="H37" s="70" t="s">
        <v>208</v>
      </c>
      <c r="I37" s="71">
        <v>20</v>
      </c>
      <c r="J37" s="325"/>
      <c r="K37" s="325"/>
    </row>
    <row r="38" spans="1:11" ht="16.5">
      <c r="A38" s="17"/>
      <c r="B38" s="18"/>
      <c r="C38" s="18"/>
      <c r="D38" s="18"/>
      <c r="E38" s="19"/>
      <c r="F38" s="32"/>
      <c r="G38" s="32"/>
      <c r="H38" s="5"/>
      <c r="I38" s="6"/>
      <c r="J38" s="7"/>
      <c r="K38" s="7"/>
    </row>
    <row r="39" spans="1:11" ht="16.5">
      <c r="A39" s="72" t="s">
        <v>2</v>
      </c>
      <c r="B39" s="73"/>
      <c r="C39" s="73"/>
      <c r="D39" s="73"/>
      <c r="E39" s="73"/>
      <c r="F39" s="74"/>
      <c r="G39" s="74"/>
      <c r="H39" s="75"/>
      <c r="I39" s="76"/>
      <c r="J39" s="79"/>
      <c r="K39" s="79"/>
    </row>
    <row r="40" spans="1:11" ht="16.5">
      <c r="A40" s="49" t="s">
        <v>209</v>
      </c>
      <c r="B40" s="14"/>
      <c r="C40" s="14"/>
      <c r="D40" s="14"/>
      <c r="E40" s="14"/>
      <c r="F40" s="31"/>
      <c r="G40" s="30"/>
      <c r="H40" s="70" t="s">
        <v>202</v>
      </c>
      <c r="I40" s="71">
        <v>1</v>
      </c>
      <c r="J40" s="325"/>
      <c r="K40" s="325"/>
    </row>
    <row r="41" spans="1:11" ht="16.5">
      <c r="A41" s="49" t="s">
        <v>210</v>
      </c>
      <c r="B41" s="14"/>
      <c r="C41" s="14"/>
      <c r="D41" s="14"/>
      <c r="E41" s="14"/>
      <c r="F41" s="31"/>
      <c r="G41" s="30"/>
      <c r="H41" s="70" t="s">
        <v>202</v>
      </c>
      <c r="I41" s="71">
        <v>1</v>
      </c>
      <c r="J41" s="325"/>
      <c r="K41" s="325"/>
    </row>
    <row r="42" spans="10:11" ht="16.5">
      <c r="J42" s="7"/>
      <c r="K42" s="20"/>
    </row>
    <row r="43" ht="16.5">
      <c r="K43" s="77"/>
    </row>
  </sheetData>
  <sheetProtection algorithmName="SHA-512" hashValue="1woo46PyQXmn6VKsB/Fxl2SL3SrWLmKhZyU7cz4jt1MYOz0Pii++J2mEq+RplyepsWYz4bUBA9PnF68aSugY4w==" saltValue="fA6zZyfePqt+ypDwdrhPWQ==" spinCount="100000" sheet="1" objects="1" scenarios="1"/>
  <mergeCells count="4">
    <mergeCell ref="A13:G13"/>
    <mergeCell ref="A16:G16"/>
    <mergeCell ref="A1:K1"/>
    <mergeCell ref="A3:K3"/>
  </mergeCells>
  <conditionalFormatting sqref="I2:K2 I5:K5 I17:I23 I35:I37 I40:I41">
    <cfRule type="cellIs" priority="86" dxfId="2" operator="equal">
      <formula>0</formula>
    </cfRule>
  </conditionalFormatting>
  <conditionalFormatting sqref="I15:K15">
    <cfRule type="cellIs" priority="83" dxfId="2" operator="equal">
      <formula>0</formula>
    </cfRule>
  </conditionalFormatting>
  <conditionalFormatting sqref="I2:K2 I5:K5 I18:I23 I35:I37 I40:I41">
    <cfRule type="cellIs" priority="84" dxfId="1" operator="equal">
      <formula>0</formula>
    </cfRule>
    <cfRule type="cellIs" priority="85" dxfId="0" operator="greaterThan">
      <formula>0</formula>
    </cfRule>
  </conditionalFormatting>
  <conditionalFormatting sqref="I15:K15">
    <cfRule type="cellIs" priority="81" dxfId="1" operator="equal">
      <formula>0</formula>
    </cfRule>
    <cfRule type="cellIs" priority="82" dxfId="0" operator="greaterThan">
      <formula>0</formula>
    </cfRule>
  </conditionalFormatting>
  <conditionalFormatting sqref="I6:K6">
    <cfRule type="cellIs" priority="80" dxfId="2" operator="equal">
      <formula>0</formula>
    </cfRule>
  </conditionalFormatting>
  <conditionalFormatting sqref="I6:K6">
    <cfRule type="cellIs" priority="78" dxfId="1" operator="equal">
      <formula>0</formula>
    </cfRule>
    <cfRule type="cellIs" priority="79" dxfId="0" operator="greaterThan">
      <formula>0</formula>
    </cfRule>
  </conditionalFormatting>
  <conditionalFormatting sqref="I17">
    <cfRule type="cellIs" priority="77" dxfId="2" operator="equal">
      <formula>0</formula>
    </cfRule>
  </conditionalFormatting>
  <conditionalFormatting sqref="I17">
    <cfRule type="cellIs" priority="75" dxfId="1" operator="equal">
      <formula>0</formula>
    </cfRule>
    <cfRule type="cellIs" priority="76" dxfId="0" operator="greaterThan">
      <formula>0</formula>
    </cfRule>
  </conditionalFormatting>
  <conditionalFormatting sqref="I14:K14">
    <cfRule type="cellIs" priority="74" dxfId="2" operator="equal">
      <formula>0</formula>
    </cfRule>
  </conditionalFormatting>
  <conditionalFormatting sqref="I14:K14">
    <cfRule type="cellIs" priority="72" dxfId="1" operator="equal">
      <formula>0</formula>
    </cfRule>
    <cfRule type="cellIs" priority="73" dxfId="0" operator="greaterThan">
      <formula>0</formula>
    </cfRule>
  </conditionalFormatting>
  <conditionalFormatting sqref="I16:K16">
    <cfRule type="cellIs" priority="71" dxfId="2" operator="equal">
      <formula>0</formula>
    </cfRule>
  </conditionalFormatting>
  <conditionalFormatting sqref="I16:K16">
    <cfRule type="cellIs" priority="69" dxfId="1" operator="equal">
      <formula>0</formula>
    </cfRule>
    <cfRule type="cellIs" priority="70" dxfId="0" operator="greaterThan">
      <formula>0</formula>
    </cfRule>
  </conditionalFormatting>
  <conditionalFormatting sqref="I33">
    <cfRule type="cellIs" priority="68" dxfId="2" operator="equal">
      <formula>0</formula>
    </cfRule>
  </conditionalFormatting>
  <conditionalFormatting sqref="I33">
    <cfRule type="cellIs" priority="66" dxfId="1" operator="equal">
      <formula>0</formula>
    </cfRule>
    <cfRule type="cellIs" priority="67" dxfId="0" operator="greaterThan">
      <formula>0</formula>
    </cfRule>
  </conditionalFormatting>
  <conditionalFormatting sqref="I13:K13">
    <cfRule type="cellIs" priority="65" dxfId="2" operator="equal">
      <formula>0</formula>
    </cfRule>
  </conditionalFormatting>
  <conditionalFormatting sqref="I13:K13">
    <cfRule type="cellIs" priority="63" dxfId="1" operator="equal">
      <formula>0</formula>
    </cfRule>
    <cfRule type="cellIs" priority="64" dxfId="0" operator="greaterThan">
      <formula>0</formula>
    </cfRule>
  </conditionalFormatting>
  <conditionalFormatting sqref="I4:K4">
    <cfRule type="cellIs" priority="62" dxfId="2" operator="equal">
      <formula>0</formula>
    </cfRule>
  </conditionalFormatting>
  <conditionalFormatting sqref="I4:K4">
    <cfRule type="cellIs" priority="60" dxfId="1" operator="equal">
      <formula>0</formula>
    </cfRule>
    <cfRule type="cellIs" priority="61" dxfId="0" operator="greaterThan">
      <formula>0</formula>
    </cfRule>
  </conditionalFormatting>
  <conditionalFormatting sqref="I7:K8">
    <cfRule type="cellIs" priority="59" dxfId="2" operator="equal">
      <formula>0</formula>
    </cfRule>
  </conditionalFormatting>
  <conditionalFormatting sqref="I7:K8">
    <cfRule type="cellIs" priority="57" dxfId="1" operator="equal">
      <formula>0</formula>
    </cfRule>
    <cfRule type="cellIs" priority="58" dxfId="0" operator="greaterThan">
      <formula>0</formula>
    </cfRule>
  </conditionalFormatting>
  <conditionalFormatting sqref="I9:K9">
    <cfRule type="cellIs" priority="56" dxfId="2" operator="equal">
      <formula>0</formula>
    </cfRule>
  </conditionalFormatting>
  <conditionalFormatting sqref="I9:K9">
    <cfRule type="cellIs" priority="54" dxfId="1" operator="equal">
      <formula>0</formula>
    </cfRule>
    <cfRule type="cellIs" priority="55" dxfId="0" operator="greaterThan">
      <formula>0</formula>
    </cfRule>
  </conditionalFormatting>
  <conditionalFormatting sqref="I10:K10">
    <cfRule type="cellIs" priority="53" dxfId="2" operator="equal">
      <formula>0</formula>
    </cfRule>
  </conditionalFormatting>
  <conditionalFormatting sqref="I10:K10">
    <cfRule type="cellIs" priority="51" dxfId="1" operator="equal">
      <formula>0</formula>
    </cfRule>
    <cfRule type="cellIs" priority="52" dxfId="0" operator="greaterThan">
      <formula>0</formula>
    </cfRule>
  </conditionalFormatting>
  <conditionalFormatting sqref="I11:K11">
    <cfRule type="cellIs" priority="50" dxfId="2" operator="equal">
      <formula>0</formula>
    </cfRule>
  </conditionalFormatting>
  <conditionalFormatting sqref="I11:K11">
    <cfRule type="cellIs" priority="48" dxfId="1" operator="equal">
      <formula>0</formula>
    </cfRule>
    <cfRule type="cellIs" priority="49" dxfId="0" operator="greaterThan">
      <formula>0</formula>
    </cfRule>
  </conditionalFormatting>
  <conditionalFormatting sqref="I12:K12">
    <cfRule type="cellIs" priority="47" dxfId="2" operator="equal">
      <formula>0</formula>
    </cfRule>
  </conditionalFormatting>
  <conditionalFormatting sqref="I12:K12">
    <cfRule type="cellIs" priority="45" dxfId="1" operator="equal">
      <formula>0</formula>
    </cfRule>
    <cfRule type="cellIs" priority="46" dxfId="0" operator="greaterThan">
      <formula>0</formula>
    </cfRule>
  </conditionalFormatting>
  <conditionalFormatting sqref="I34">
    <cfRule type="cellIs" priority="42" dxfId="1" operator="equal">
      <formula>0</formula>
    </cfRule>
    <cfRule type="cellIs" priority="43" dxfId="0" operator="greaterThan">
      <formula>0</formula>
    </cfRule>
  </conditionalFormatting>
  <conditionalFormatting sqref="I34">
    <cfRule type="cellIs" priority="44" dxfId="2" operator="equal">
      <formula>0</formula>
    </cfRule>
  </conditionalFormatting>
  <conditionalFormatting sqref="I37">
    <cfRule type="cellIs" priority="40" dxfId="2" operator="equal">
      <formula>0</formula>
    </cfRule>
  </conditionalFormatting>
  <conditionalFormatting sqref="I37">
    <cfRule type="cellIs" priority="41" dxfId="2" operator="equal">
      <formula>0</formula>
    </cfRule>
  </conditionalFormatting>
  <conditionalFormatting sqref="I37">
    <cfRule type="cellIs" priority="38" dxfId="1" operator="equal">
      <formula>0</formula>
    </cfRule>
    <cfRule type="cellIs" priority="39" dxfId="0" operator="greaterThan">
      <formula>0</formula>
    </cfRule>
  </conditionalFormatting>
  <conditionalFormatting sqref="I38">
    <cfRule type="cellIs" priority="34" dxfId="2" operator="equal">
      <formula>0</formula>
    </cfRule>
  </conditionalFormatting>
  <conditionalFormatting sqref="I38">
    <cfRule type="cellIs" priority="32" dxfId="1" operator="equal">
      <formula>0</formula>
    </cfRule>
    <cfRule type="cellIs" priority="33" dxfId="0" operator="greaterThan">
      <formula>0</formula>
    </cfRule>
  </conditionalFormatting>
  <conditionalFormatting sqref="I39">
    <cfRule type="cellIs" priority="29" dxfId="1" operator="equal">
      <formula>0</formula>
    </cfRule>
    <cfRule type="cellIs" priority="30" dxfId="0" operator="greaterThan">
      <formula>0</formula>
    </cfRule>
  </conditionalFormatting>
  <conditionalFormatting sqref="I39">
    <cfRule type="cellIs" priority="31" dxfId="2" operator="equal">
      <formula>0</formula>
    </cfRule>
  </conditionalFormatting>
  <conditionalFormatting sqref="I32">
    <cfRule type="cellIs" priority="28" dxfId="2" operator="equal">
      <formula>0</formula>
    </cfRule>
  </conditionalFormatting>
  <conditionalFormatting sqref="I32">
    <cfRule type="cellIs" priority="26" dxfId="1" operator="equal">
      <formula>0</formula>
    </cfRule>
    <cfRule type="cellIs" priority="27" dxfId="0" operator="greaterThan">
      <formula>0</formula>
    </cfRule>
  </conditionalFormatting>
  <conditionalFormatting sqref="I24">
    <cfRule type="cellIs" priority="25" dxfId="2" operator="equal">
      <formula>0</formula>
    </cfRule>
  </conditionalFormatting>
  <conditionalFormatting sqref="I24">
    <cfRule type="cellIs" priority="23" dxfId="1" operator="equal">
      <formula>0</formula>
    </cfRule>
    <cfRule type="cellIs" priority="24" dxfId="0" operator="greaterThan">
      <formula>0</formula>
    </cfRule>
  </conditionalFormatting>
  <conditionalFormatting sqref="I29">
    <cfRule type="cellIs" priority="20" dxfId="1" operator="equal">
      <formula>0</formula>
    </cfRule>
    <cfRule type="cellIs" priority="21" dxfId="0" operator="greaterThan">
      <formula>0</formula>
    </cfRule>
  </conditionalFormatting>
  <conditionalFormatting sqref="I29">
    <cfRule type="cellIs" priority="22" dxfId="2" operator="equal">
      <formula>0</formula>
    </cfRule>
  </conditionalFormatting>
  <conditionalFormatting sqref="I32">
    <cfRule type="cellIs" priority="18" dxfId="2" operator="equal">
      <formula>0</formula>
    </cfRule>
  </conditionalFormatting>
  <conditionalFormatting sqref="I32">
    <cfRule type="cellIs" priority="19" dxfId="2" operator="equal">
      <formula>0</formula>
    </cfRule>
  </conditionalFormatting>
  <conditionalFormatting sqref="I32">
    <cfRule type="cellIs" priority="16" dxfId="1" operator="equal">
      <formula>0</formula>
    </cfRule>
    <cfRule type="cellIs" priority="17" dxfId="0" operator="greaterThan">
      <formula>0</formula>
    </cfRule>
  </conditionalFormatting>
  <conditionalFormatting sqref="I25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I25">
    <cfRule type="cellIs" priority="12" dxfId="2" operator="equal">
      <formula>0</formula>
    </cfRule>
  </conditionalFormatting>
  <conditionalFormatting sqref="I28">
    <cfRule type="cellIs" priority="9" dxfId="2" operator="equal">
      <formula>0</formula>
    </cfRule>
  </conditionalFormatting>
  <conditionalFormatting sqref="I28">
    <cfRule type="cellIs" priority="7" dxfId="1" operator="equal">
      <formula>0</formula>
    </cfRule>
    <cfRule type="cellIs" priority="8" dxfId="0" operator="greaterThan">
      <formula>0</formula>
    </cfRule>
  </conditionalFormatting>
  <conditionalFormatting sqref="I26:I27">
    <cfRule type="cellIs" priority="6" dxfId="2" operator="equal">
      <formula>0</formula>
    </cfRule>
  </conditionalFormatting>
  <conditionalFormatting sqref="I26:I27">
    <cfRule type="cellIs" priority="4" dxfId="1" operator="equal">
      <formula>0</formula>
    </cfRule>
    <cfRule type="cellIs" priority="5" dxfId="0" operator="greaterThan">
      <formula>0</formula>
    </cfRule>
  </conditionalFormatting>
  <conditionalFormatting sqref="I30:I31">
    <cfRule type="cellIs" priority="3" dxfId="2" operator="equal">
      <formula>0</formula>
    </cfRule>
  </conditionalFormatting>
  <conditionalFormatting sqref="I30:I31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E2C1-371F-43B7-9A8E-B403A97EC71F}">
  <sheetPr>
    <tabColor rgb="FF92D050"/>
    <pageSetUpPr fitToPage="1"/>
  </sheetPr>
  <dimension ref="A1:E32"/>
  <sheetViews>
    <sheetView view="pageBreakPreview" zoomScale="85" zoomScaleSheetLayoutView="85" workbookViewId="0" topLeftCell="A1">
      <selection activeCell="D23" sqref="D23"/>
    </sheetView>
  </sheetViews>
  <sheetFormatPr defaultColWidth="9.140625" defaultRowHeight="16.5"/>
  <cols>
    <col min="1" max="1" width="117.7109375" style="0" customWidth="1"/>
    <col min="2" max="3" width="6.7109375" style="0" customWidth="1"/>
    <col min="4" max="4" width="10.421875" style="0" customWidth="1"/>
    <col min="5" max="5" width="16.7109375" style="0" customWidth="1"/>
    <col min="6" max="22" width="9.140625" style="0" customWidth="1"/>
  </cols>
  <sheetData>
    <row r="1" spans="1:5" s="12" customFormat="1" ht="21" thickBot="1">
      <c r="A1" s="38" t="s">
        <v>2</v>
      </c>
      <c r="B1" s="10"/>
      <c r="C1" s="43"/>
      <c r="D1" s="10"/>
      <c r="E1" s="43"/>
    </row>
    <row r="3" spans="1:5" s="12" customFormat="1" ht="16.5">
      <c r="A3" s="41"/>
      <c r="B3" s="25"/>
      <c r="C3" s="44"/>
      <c r="D3" s="26"/>
      <c r="E3" s="27"/>
    </row>
    <row r="4" spans="1:5" s="12" customFormat="1" ht="16.5">
      <c r="A4" s="33"/>
      <c r="B4" s="22" t="s">
        <v>41</v>
      </c>
      <c r="C4" s="23" t="s">
        <v>43</v>
      </c>
      <c r="D4" s="24" t="s">
        <v>42</v>
      </c>
      <c r="E4" s="24" t="s">
        <v>44</v>
      </c>
    </row>
    <row r="5" spans="1:5" s="12" customFormat="1" ht="16.5">
      <c r="A5" s="42" t="s">
        <v>223</v>
      </c>
      <c r="B5" s="2" t="s">
        <v>28</v>
      </c>
      <c r="C5" s="3">
        <v>43</v>
      </c>
      <c r="D5" s="276"/>
      <c r="E5" s="276"/>
    </row>
    <row r="6" spans="1:5" s="12" customFormat="1" ht="16.5">
      <c r="A6" s="42" t="s">
        <v>224</v>
      </c>
      <c r="B6" s="2" t="s">
        <v>28</v>
      </c>
      <c r="C6" s="3">
        <v>6</v>
      </c>
      <c r="D6" s="276"/>
      <c r="E6" s="276"/>
    </row>
    <row r="7" spans="1:5" s="12" customFormat="1" ht="16.5">
      <c r="A7" s="34" t="s">
        <v>225</v>
      </c>
      <c r="B7" s="2" t="s">
        <v>17</v>
      </c>
      <c r="C7" s="3">
        <v>1</v>
      </c>
      <c r="D7" s="276"/>
      <c r="E7" s="276"/>
    </row>
    <row r="8" spans="1:5" s="12" customFormat="1" ht="16.5">
      <c r="A8" s="34" t="s">
        <v>57</v>
      </c>
      <c r="B8" s="2" t="s">
        <v>17</v>
      </c>
      <c r="C8" s="3">
        <v>1</v>
      </c>
      <c r="D8" s="276"/>
      <c r="E8" s="276"/>
    </row>
    <row r="9" spans="1:5" s="12" customFormat="1" ht="16.5">
      <c r="A9" s="42" t="s">
        <v>72</v>
      </c>
      <c r="B9" s="2" t="s">
        <v>17</v>
      </c>
      <c r="C9" s="3">
        <v>1</v>
      </c>
      <c r="D9" s="276"/>
      <c r="E9" s="276"/>
    </row>
    <row r="10" spans="1:5" s="12" customFormat="1" ht="16.5">
      <c r="A10" s="34" t="s">
        <v>55</v>
      </c>
      <c r="B10" s="2" t="s">
        <v>17</v>
      </c>
      <c r="C10" s="3">
        <v>1</v>
      </c>
      <c r="D10" s="276"/>
      <c r="E10" s="276"/>
    </row>
    <row r="11" spans="1:5" s="12" customFormat="1" ht="16.5">
      <c r="A11" s="34" t="s">
        <v>56</v>
      </c>
      <c r="B11" s="2" t="s">
        <v>17</v>
      </c>
      <c r="C11" s="3">
        <v>1</v>
      </c>
      <c r="D11" s="276"/>
      <c r="E11" s="276"/>
    </row>
    <row r="12" spans="1:5" s="12" customFormat="1" ht="16.5">
      <c r="A12" s="34" t="s">
        <v>58</v>
      </c>
      <c r="B12" s="2" t="s">
        <v>17</v>
      </c>
      <c r="C12" s="3">
        <v>1</v>
      </c>
      <c r="D12" s="276"/>
      <c r="E12" s="276"/>
    </row>
    <row r="13" spans="1:5" s="12" customFormat="1" ht="16.5">
      <c r="A13" s="34" t="s">
        <v>64</v>
      </c>
      <c r="B13" s="2" t="s">
        <v>17</v>
      </c>
      <c r="C13" s="3">
        <v>1</v>
      </c>
      <c r="D13" s="276"/>
      <c r="E13" s="276"/>
    </row>
    <row r="14" spans="1:5" s="12" customFormat="1" ht="16.5">
      <c r="A14" s="34" t="s">
        <v>59</v>
      </c>
      <c r="B14" s="2" t="s">
        <v>17</v>
      </c>
      <c r="C14" s="3">
        <v>1</v>
      </c>
      <c r="D14" s="276"/>
      <c r="E14" s="276"/>
    </row>
    <row r="15" spans="1:5" s="12" customFormat="1" ht="16.5">
      <c r="A15" s="34" t="s">
        <v>60</v>
      </c>
      <c r="B15" s="2" t="s">
        <v>17</v>
      </c>
      <c r="C15" s="3">
        <v>1</v>
      </c>
      <c r="D15" s="276"/>
      <c r="E15" s="276"/>
    </row>
    <row r="16" spans="1:5" s="12" customFormat="1" ht="16.5">
      <c r="A16" s="34" t="s">
        <v>61</v>
      </c>
      <c r="B16" s="2" t="s">
        <v>17</v>
      </c>
      <c r="C16" s="3">
        <v>1</v>
      </c>
      <c r="D16" s="276"/>
      <c r="E16" s="276"/>
    </row>
    <row r="17" spans="1:5" s="12" customFormat="1" ht="16.5">
      <c r="A17" s="34" t="s">
        <v>65</v>
      </c>
      <c r="B17" s="2" t="s">
        <v>17</v>
      </c>
      <c r="C17" s="3">
        <v>1</v>
      </c>
      <c r="D17" s="276"/>
      <c r="E17" s="276"/>
    </row>
    <row r="18" spans="1:5" s="12" customFormat="1" ht="16.5">
      <c r="A18" s="34" t="s">
        <v>73</v>
      </c>
      <c r="B18" s="2" t="s">
        <v>17</v>
      </c>
      <c r="C18" s="3">
        <v>1</v>
      </c>
      <c r="D18" s="276"/>
      <c r="E18" s="276"/>
    </row>
    <row r="19" spans="1:5" s="12" customFormat="1" ht="16.5">
      <c r="A19" s="34" t="s">
        <v>62</v>
      </c>
      <c r="B19" s="2" t="s">
        <v>17</v>
      </c>
      <c r="C19" s="3">
        <v>1</v>
      </c>
      <c r="D19" s="276"/>
      <c r="E19" s="276"/>
    </row>
    <row r="20" spans="1:5" s="12" customFormat="1" ht="16.5">
      <c r="A20" s="34" t="s">
        <v>74</v>
      </c>
      <c r="B20" s="2" t="s">
        <v>17</v>
      </c>
      <c r="C20" s="3">
        <v>1</v>
      </c>
      <c r="D20" s="276"/>
      <c r="E20" s="276"/>
    </row>
    <row r="21" spans="1:5" s="12" customFormat="1" ht="16.5">
      <c r="A21" s="42" t="s">
        <v>63</v>
      </c>
      <c r="B21" s="2" t="s">
        <v>17</v>
      </c>
      <c r="C21" s="3">
        <v>1</v>
      </c>
      <c r="D21" s="276"/>
      <c r="E21" s="276"/>
    </row>
    <row r="22" spans="1:5" s="12" customFormat="1" ht="16.5">
      <c r="A22" s="42" t="s">
        <v>226</v>
      </c>
      <c r="B22" s="2" t="s">
        <v>17</v>
      </c>
      <c r="C22" s="3">
        <v>1</v>
      </c>
      <c r="D22" s="276"/>
      <c r="E22" s="276"/>
    </row>
    <row r="23" spans="1:5" s="12" customFormat="1" ht="16.5">
      <c r="A23" s="80" t="s">
        <v>244</v>
      </c>
      <c r="B23" s="2" t="s">
        <v>32</v>
      </c>
      <c r="C23" s="3">
        <v>3</v>
      </c>
      <c r="D23" s="276"/>
      <c r="E23" s="276"/>
    </row>
    <row r="24" spans="1:5" s="12" customFormat="1" ht="16.5">
      <c r="A24" s="34"/>
      <c r="B24" s="2"/>
      <c r="C24" s="3"/>
      <c r="D24" s="4"/>
      <c r="E24" s="4"/>
    </row>
    <row r="25" spans="1:5" s="12" customFormat="1" ht="16.5">
      <c r="A25" s="42" t="s">
        <v>75</v>
      </c>
      <c r="B25" s="2"/>
      <c r="C25" s="3"/>
      <c r="D25" s="4"/>
      <c r="E25" s="4"/>
    </row>
    <row r="26" spans="1:5" s="12" customFormat="1" ht="45.75" customHeight="1">
      <c r="A26" s="45" t="s">
        <v>76</v>
      </c>
      <c r="B26" s="2"/>
      <c r="C26" s="3"/>
      <c r="D26" s="4"/>
      <c r="E26" s="4"/>
    </row>
    <row r="27" spans="1:5" s="12" customFormat="1" ht="48.75" customHeight="1">
      <c r="A27" s="46" t="s">
        <v>77</v>
      </c>
      <c r="B27" s="2"/>
      <c r="C27" s="3"/>
      <c r="D27" s="4"/>
      <c r="E27" s="4"/>
    </row>
    <row r="28" spans="1:5" s="12" customFormat="1" ht="33.75" customHeight="1">
      <c r="A28" s="45" t="s">
        <v>78</v>
      </c>
      <c r="B28" s="2"/>
      <c r="C28" s="3"/>
      <c r="D28" s="4"/>
      <c r="E28" s="4"/>
    </row>
    <row r="29" spans="1:5" s="12" customFormat="1" ht="37.5" customHeight="1">
      <c r="A29" s="46" t="s">
        <v>79</v>
      </c>
      <c r="B29" s="2"/>
      <c r="C29" s="3"/>
      <c r="D29" s="4"/>
      <c r="E29" s="4"/>
    </row>
    <row r="30" spans="1:5" s="12" customFormat="1" ht="38.25" customHeight="1">
      <c r="A30" s="45" t="s">
        <v>80</v>
      </c>
      <c r="B30" s="2"/>
      <c r="C30" s="3"/>
      <c r="D30" s="4"/>
      <c r="E30" s="4"/>
    </row>
    <row r="31" spans="1:5" s="12" customFormat="1" ht="17.25" thickBot="1">
      <c r="A31" s="17"/>
      <c r="B31" s="9"/>
      <c r="C31" s="15"/>
      <c r="D31" s="16"/>
      <c r="E31" s="16"/>
    </row>
    <row r="32" spans="1:5" s="12" customFormat="1" ht="21" thickBot="1">
      <c r="A32" s="38" t="str">
        <f>$A$1</f>
        <v>Ostatní</v>
      </c>
      <c r="B32" s="10"/>
      <c r="C32" s="43"/>
      <c r="D32" s="10"/>
      <c r="E32" s="11">
        <f>SUM(E5:E31)</f>
        <v>0</v>
      </c>
    </row>
  </sheetData>
  <sheetProtection algorithmName="SHA-512" hashValue="5n8jJq5hoJk+l3ZrLPT4dYHIwcn9cGOPfzz94hL4rlSeKyZVTkUwxLLx6Hg38jnVuBOFgMlVUbAZgaRwENjLkQ==" saltValue="Qiydrg3Sy0o40dmYDsiNcA==" spinCount="100000" sheet="1" objects="1" scenarios="1"/>
  <conditionalFormatting sqref="C1:C3">
    <cfRule type="cellIs" priority="72" dxfId="2" operator="equal">
      <formula>0</formula>
    </cfRule>
  </conditionalFormatting>
  <conditionalFormatting sqref="C4">
    <cfRule type="cellIs" priority="69" dxfId="2" operator="equal">
      <formula>0</formula>
    </cfRule>
  </conditionalFormatting>
  <conditionalFormatting sqref="C1:C3">
    <cfRule type="cellIs" priority="70" dxfId="1" operator="equal">
      <formula>0</formula>
    </cfRule>
    <cfRule type="cellIs" priority="71" dxfId="0" operator="greaterThan">
      <formula>0</formula>
    </cfRule>
  </conditionalFormatting>
  <conditionalFormatting sqref="C4">
    <cfRule type="cellIs" priority="67" dxfId="1" operator="equal">
      <formula>0</formula>
    </cfRule>
    <cfRule type="cellIs" priority="68" dxfId="0" operator="greaterThan">
      <formula>0</formula>
    </cfRule>
  </conditionalFormatting>
  <conditionalFormatting sqref="C32">
    <cfRule type="cellIs" priority="66" dxfId="2" operator="equal">
      <formula>0</formula>
    </cfRule>
  </conditionalFormatting>
  <conditionalFormatting sqref="C32">
    <cfRule type="cellIs" priority="64" dxfId="1" operator="equal">
      <formula>0</formula>
    </cfRule>
    <cfRule type="cellIs" priority="65" dxfId="0" operator="greaterThan">
      <formula>0</formula>
    </cfRule>
  </conditionalFormatting>
  <conditionalFormatting sqref="C31">
    <cfRule type="cellIs" priority="63" dxfId="2" operator="equal">
      <formula>0</formula>
    </cfRule>
  </conditionalFormatting>
  <conditionalFormatting sqref="C31">
    <cfRule type="cellIs" priority="61" dxfId="1" operator="equal">
      <formula>0</formula>
    </cfRule>
    <cfRule type="cellIs" priority="62" dxfId="0" operator="greaterThan">
      <formula>0</formula>
    </cfRule>
  </conditionalFormatting>
  <conditionalFormatting sqref="C10">
    <cfRule type="cellIs" priority="60" dxfId="2" operator="equal">
      <formula>0</formula>
    </cfRule>
  </conditionalFormatting>
  <conditionalFormatting sqref="C10">
    <cfRule type="cellIs" priority="58" dxfId="1" operator="equal">
      <formula>0</formula>
    </cfRule>
    <cfRule type="cellIs" priority="59" dxfId="0" operator="greaterThan">
      <formula>0</formula>
    </cfRule>
  </conditionalFormatting>
  <conditionalFormatting sqref="C28">
    <cfRule type="cellIs" priority="51" dxfId="2" operator="equal">
      <formula>0</formula>
    </cfRule>
  </conditionalFormatting>
  <conditionalFormatting sqref="C28">
    <cfRule type="cellIs" priority="49" dxfId="1" operator="equal">
      <formula>0</formula>
    </cfRule>
    <cfRule type="cellIs" priority="50" dxfId="0" operator="greaterThan">
      <formula>0</formula>
    </cfRule>
  </conditionalFormatting>
  <conditionalFormatting sqref="C29:C30">
    <cfRule type="cellIs" priority="48" dxfId="2" operator="equal">
      <formula>0</formula>
    </cfRule>
  </conditionalFormatting>
  <conditionalFormatting sqref="C29:C30">
    <cfRule type="cellIs" priority="46" dxfId="1" operator="equal">
      <formula>0</formula>
    </cfRule>
    <cfRule type="cellIs" priority="47" dxfId="0" operator="greaterThan">
      <formula>0</formula>
    </cfRule>
  </conditionalFormatting>
  <conditionalFormatting sqref="C20">
    <cfRule type="cellIs" priority="36" dxfId="2" operator="equal">
      <formula>0</formula>
    </cfRule>
  </conditionalFormatting>
  <conditionalFormatting sqref="C20">
    <cfRule type="cellIs" priority="34" dxfId="1" operator="equal">
      <formula>0</formula>
    </cfRule>
    <cfRule type="cellIs" priority="35" dxfId="0" operator="greaterThan">
      <formula>0</formula>
    </cfRule>
  </conditionalFormatting>
  <conditionalFormatting sqref="C21 C24">
    <cfRule type="cellIs" priority="33" dxfId="2" operator="equal">
      <formula>0</formula>
    </cfRule>
  </conditionalFormatting>
  <conditionalFormatting sqref="C21 C24">
    <cfRule type="cellIs" priority="31" dxfId="1" operator="equal">
      <formula>0</formula>
    </cfRule>
    <cfRule type="cellIs" priority="32" dxfId="0" operator="greaterThan">
      <formula>0</formula>
    </cfRule>
  </conditionalFormatting>
  <conditionalFormatting sqref="C25:C26">
    <cfRule type="cellIs" priority="30" dxfId="2" operator="equal">
      <formula>0</formula>
    </cfRule>
  </conditionalFormatting>
  <conditionalFormatting sqref="C25:C26">
    <cfRule type="cellIs" priority="28" dxfId="1" operator="equal">
      <formula>0</formula>
    </cfRule>
    <cfRule type="cellIs" priority="29" dxfId="0" operator="greaterThan">
      <formula>0</formula>
    </cfRule>
  </conditionalFormatting>
  <conditionalFormatting sqref="C27">
    <cfRule type="cellIs" priority="27" dxfId="2" operator="equal">
      <formula>0</formula>
    </cfRule>
  </conditionalFormatting>
  <conditionalFormatting sqref="C27">
    <cfRule type="cellIs" priority="25" dxfId="1" operator="equal">
      <formula>0</formula>
    </cfRule>
    <cfRule type="cellIs" priority="26" dxfId="0" operator="greaterThan">
      <formula>0</formula>
    </cfRule>
  </conditionalFormatting>
  <conditionalFormatting sqref="C11:C12 C14:C19">
    <cfRule type="cellIs" priority="21" dxfId="2" operator="equal">
      <formula>0</formula>
    </cfRule>
  </conditionalFormatting>
  <conditionalFormatting sqref="C11:C12 C14:C19">
    <cfRule type="cellIs" priority="19" dxfId="1" operator="equal">
      <formula>0</formula>
    </cfRule>
    <cfRule type="cellIs" priority="20" dxfId="0" operator="greaterThan">
      <formula>0</formula>
    </cfRule>
  </conditionalFormatting>
  <conditionalFormatting sqref="C13">
    <cfRule type="cellIs" priority="18" dxfId="2" operator="equal">
      <formula>0</formula>
    </cfRule>
  </conditionalFormatting>
  <conditionalFormatting sqref="C13">
    <cfRule type="cellIs" priority="16" dxfId="1" operator="equal">
      <formula>0</formula>
    </cfRule>
    <cfRule type="cellIs" priority="17" dxfId="0" operator="greaterThan">
      <formula>0</formula>
    </cfRule>
  </conditionalFormatting>
  <conditionalFormatting sqref="C5:C6">
    <cfRule type="cellIs" priority="15" dxfId="2" operator="equal">
      <formula>0</formula>
    </cfRule>
  </conditionalFormatting>
  <conditionalFormatting sqref="C5:C6">
    <cfRule type="cellIs" priority="13" dxfId="1" operator="equal">
      <formula>0</formula>
    </cfRule>
    <cfRule type="cellIs" priority="14" dxfId="0" operator="greaterThan">
      <formula>0</formula>
    </cfRule>
  </conditionalFormatting>
  <conditionalFormatting sqref="C7">
    <cfRule type="cellIs" priority="12" dxfId="2" operator="equal">
      <formula>0</formula>
    </cfRule>
  </conditionalFormatting>
  <conditionalFormatting sqref="C7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C8">
    <cfRule type="cellIs" priority="9" dxfId="2" operator="equal">
      <formula>0</formula>
    </cfRule>
  </conditionalFormatting>
  <conditionalFormatting sqref="C8">
    <cfRule type="cellIs" priority="7" dxfId="1" operator="equal">
      <formula>0</formula>
    </cfRule>
    <cfRule type="cellIs" priority="8" dxfId="0" operator="greaterThan">
      <formula>0</formula>
    </cfRule>
  </conditionalFormatting>
  <conditionalFormatting sqref="C9">
    <cfRule type="cellIs" priority="6" dxfId="2" operator="equal">
      <formula>0</formula>
    </cfRule>
  </conditionalFormatting>
  <conditionalFormatting sqref="C9">
    <cfRule type="cellIs" priority="4" dxfId="1" operator="equal">
      <formula>0</formula>
    </cfRule>
    <cfRule type="cellIs" priority="5" dxfId="0" operator="greaterThan">
      <formula>0</formula>
    </cfRule>
  </conditionalFormatting>
  <conditionalFormatting sqref="C22:C23">
    <cfRule type="cellIs" priority="3" dxfId="2" operator="equal">
      <formula>0</formula>
    </cfRule>
  </conditionalFormatting>
  <conditionalFormatting sqref="C22:C23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2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ED6B-8202-4EB8-BC12-19B58371825C}">
  <sheetPr>
    <pageSetUpPr fitToPage="1"/>
  </sheetPr>
  <dimension ref="A1:C12"/>
  <sheetViews>
    <sheetView workbookViewId="0" topLeftCell="A1">
      <selection activeCell="A26" sqref="A26"/>
    </sheetView>
  </sheetViews>
  <sheetFormatPr defaultColWidth="9.140625" defaultRowHeight="16.5"/>
  <cols>
    <col min="1" max="1" width="45.57421875" style="98" customWidth="1"/>
    <col min="2" max="2" width="9.140625" style="98" customWidth="1"/>
    <col min="3" max="3" width="18.00390625" style="98" customWidth="1"/>
    <col min="4" max="16384" width="9.140625" style="98" customWidth="1"/>
  </cols>
  <sheetData>
    <row r="1" spans="1:3" ht="21" thickBot="1">
      <c r="A1" s="177" t="s">
        <v>227</v>
      </c>
      <c r="B1" s="178"/>
      <c r="C1" s="178"/>
    </row>
    <row r="2" spans="1:3" ht="17.25" thickBot="1">
      <c r="A2" s="179"/>
      <c r="B2" s="180"/>
      <c r="C2" s="181" t="s">
        <v>228</v>
      </c>
    </row>
    <row r="3" spans="1:3" ht="17.25" thickBot="1">
      <c r="A3" s="182" t="s">
        <v>232</v>
      </c>
      <c r="B3" s="183"/>
      <c r="C3" s="184"/>
    </row>
    <row r="4" spans="1:3" ht="16.5">
      <c r="A4" s="185" t="s">
        <v>107</v>
      </c>
      <c r="B4" s="186"/>
      <c r="C4" s="195"/>
    </row>
    <row r="5" spans="1:3" ht="16.5">
      <c r="A5" s="187" t="s">
        <v>229</v>
      </c>
      <c r="B5" s="188"/>
      <c r="C5" s="196"/>
    </row>
    <row r="6" spans="1:3" ht="16.5">
      <c r="A6" s="187" t="s">
        <v>230</v>
      </c>
      <c r="B6" s="188"/>
      <c r="C6" s="196"/>
    </row>
    <row r="7" spans="1:3" ht="16.5">
      <c r="A7" s="187" t="s">
        <v>231</v>
      </c>
      <c r="B7" s="188"/>
      <c r="C7" s="196"/>
    </row>
    <row r="8" spans="1:3" ht="16.5">
      <c r="A8" s="187" t="s">
        <v>128</v>
      </c>
      <c r="B8" s="188"/>
      <c r="C8" s="196"/>
    </row>
    <row r="9" spans="1:3" ht="16.5">
      <c r="A9" s="187" t="s">
        <v>173</v>
      </c>
      <c r="B9" s="188"/>
      <c r="C9" s="196"/>
    </row>
    <row r="10" spans="1:3" ht="16.5">
      <c r="A10" s="189" t="s">
        <v>234</v>
      </c>
      <c r="B10" s="190"/>
      <c r="C10" s="197"/>
    </row>
    <row r="11" spans="1:3" ht="17.25" thickBot="1">
      <c r="A11" s="191" t="s">
        <v>2</v>
      </c>
      <c r="B11" s="192"/>
      <c r="C11" s="198"/>
    </row>
    <row r="12" spans="1:3" ht="17.25" thickBot="1">
      <c r="A12" s="193" t="s">
        <v>233</v>
      </c>
      <c r="B12" s="194"/>
      <c r="C12" s="199"/>
    </row>
  </sheetData>
  <sheetProtection algorithmName="SHA-512" hashValue="QvYGq94SaPB5ZVb6vNznuNjeSV9cJ+gWc6iclPGYrxiRQlMI39pyxG1xugq/BwLy9fhQGnF+GZR/HxYZ26sfMA==" saltValue="rqCcGNIFAAEg/8Xrq+Suk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293"/>
  <sheetViews>
    <sheetView view="pageBreakPreview" zoomScale="70" zoomScaleSheetLayoutView="70" workbookViewId="0" topLeftCell="A4">
      <selection activeCell="T55" sqref="T55:T56"/>
    </sheetView>
  </sheetViews>
  <sheetFormatPr defaultColWidth="9.140625" defaultRowHeight="16.5"/>
  <cols>
    <col min="1" max="1" width="12.140625" style="98" bestFit="1" customWidth="1"/>
    <col min="2" max="2" width="2.00390625" style="270" bestFit="1" customWidth="1"/>
    <col min="3" max="3" width="50.7109375" style="98" customWidth="1"/>
    <col min="4" max="5" width="10.7109375" style="98" customWidth="1"/>
    <col min="6" max="6" width="11.7109375" style="98" customWidth="1"/>
    <col min="7" max="7" width="12.28125" style="98" customWidth="1"/>
    <col min="8" max="8" width="16.7109375" style="180" customWidth="1"/>
    <col min="9" max="9" width="10.7109375" style="180" customWidth="1"/>
    <col min="10" max="11" width="6.7109375" style="98" customWidth="1"/>
    <col min="12" max="13" width="10.7109375" style="98" customWidth="1"/>
    <col min="14" max="16384" width="9.140625" style="98" customWidth="1"/>
  </cols>
  <sheetData>
    <row r="1" spans="1:13" s="205" customFormat="1" ht="21" thickBot="1">
      <c r="A1" s="200"/>
      <c r="B1" s="201"/>
      <c r="C1" s="202" t="s">
        <v>22</v>
      </c>
      <c r="D1" s="203"/>
      <c r="E1" s="203"/>
      <c r="F1" s="203"/>
      <c r="G1" s="203"/>
      <c r="H1" s="203"/>
      <c r="I1" s="203"/>
      <c r="J1" s="203"/>
      <c r="K1" s="204"/>
      <c r="L1" s="203"/>
      <c r="M1" s="204"/>
    </row>
    <row r="3" spans="1:13" s="205" customFormat="1" ht="16.5">
      <c r="A3" s="206"/>
      <c r="B3" s="207"/>
      <c r="C3" s="208" t="s">
        <v>131</v>
      </c>
      <c r="D3" s="209"/>
      <c r="E3" s="209"/>
      <c r="F3" s="209"/>
      <c r="G3" s="209"/>
      <c r="H3" s="209"/>
      <c r="I3" s="209"/>
      <c r="J3" s="210"/>
      <c r="K3" s="211"/>
      <c r="L3" s="212"/>
      <c r="M3" s="213"/>
    </row>
    <row r="4" spans="2:13" s="205" customFormat="1" ht="16.5">
      <c r="B4" s="214"/>
      <c r="C4" s="215" t="s">
        <v>46</v>
      </c>
      <c r="D4" s="216" t="s">
        <v>0</v>
      </c>
      <c r="E4" s="216" t="s">
        <v>23</v>
      </c>
      <c r="F4" s="216" t="s">
        <v>24</v>
      </c>
      <c r="G4" s="217"/>
      <c r="H4" s="181" t="s">
        <v>25</v>
      </c>
      <c r="I4" s="181" t="s">
        <v>26</v>
      </c>
      <c r="J4" s="218" t="s">
        <v>41</v>
      </c>
      <c r="K4" s="219" t="s">
        <v>43</v>
      </c>
      <c r="L4" s="220" t="s">
        <v>42</v>
      </c>
      <c r="M4" s="220" t="s">
        <v>44</v>
      </c>
    </row>
    <row r="5" spans="1:13" s="205" customFormat="1" ht="15" customHeight="1" hidden="1">
      <c r="A5" s="221"/>
      <c r="B5" s="222"/>
      <c r="C5" s="223" t="s">
        <v>27</v>
      </c>
      <c r="D5" s="224">
        <v>600</v>
      </c>
      <c r="E5" s="224">
        <v>610</v>
      </c>
      <c r="F5" s="224">
        <v>10</v>
      </c>
      <c r="G5" s="225"/>
      <c r="H5" s="226" t="s">
        <v>85</v>
      </c>
      <c r="I5" s="188" t="s">
        <v>82</v>
      </c>
      <c r="J5" s="227" t="s">
        <v>28</v>
      </c>
      <c r="K5" s="228" t="e">
        <f>CEILING(#REF!*1.1,1)</f>
        <v>#REF!</v>
      </c>
      <c r="L5" s="229" t="e">
        <f>(#REF!+#REF!)*(1+#REF!)</f>
        <v>#REF!</v>
      </c>
      <c r="M5" s="229" t="e">
        <f aca="true" t="shared" si="0" ref="M5:M9">K5*L5</f>
        <v>#REF!</v>
      </c>
    </row>
    <row r="6" spans="1:13" s="205" customFormat="1" ht="15" customHeight="1" hidden="1">
      <c r="A6" s="221"/>
      <c r="B6" s="230"/>
      <c r="C6" s="223" t="s">
        <v>27</v>
      </c>
      <c r="D6" s="224">
        <v>500</v>
      </c>
      <c r="E6" s="224">
        <v>508</v>
      </c>
      <c r="F6" s="224">
        <v>8.8</v>
      </c>
      <c r="G6" s="225"/>
      <c r="H6" s="226" t="s">
        <v>85</v>
      </c>
      <c r="I6" s="188" t="s">
        <v>82</v>
      </c>
      <c r="J6" s="227" t="s">
        <v>28</v>
      </c>
      <c r="K6" s="228" t="e">
        <f>CEILING(#REF!*1.1,1)</f>
        <v>#REF!</v>
      </c>
      <c r="L6" s="229" t="e">
        <f>(#REF!+#REF!)*(1+#REF!)</f>
        <v>#REF!</v>
      </c>
      <c r="M6" s="229" t="e">
        <f t="shared" si="0"/>
        <v>#REF!</v>
      </c>
    </row>
    <row r="7" spans="1:13" s="205" customFormat="1" ht="15" customHeight="1" hidden="1">
      <c r="A7" s="221"/>
      <c r="B7" s="230"/>
      <c r="C7" s="223" t="s">
        <v>27</v>
      </c>
      <c r="D7" s="224">
        <v>500</v>
      </c>
      <c r="E7" s="224">
        <v>508</v>
      </c>
      <c r="F7" s="224">
        <v>11</v>
      </c>
      <c r="G7" s="225"/>
      <c r="H7" s="226" t="s">
        <v>85</v>
      </c>
      <c r="I7" s="188" t="s">
        <v>82</v>
      </c>
      <c r="J7" s="227" t="s">
        <v>28</v>
      </c>
      <c r="K7" s="228" t="e">
        <f>CEILING(#REF!*1.1,1)</f>
        <v>#REF!</v>
      </c>
      <c r="L7" s="229" t="e">
        <f>(#REF!+#REF!)*(1+#REF!)</f>
        <v>#REF!</v>
      </c>
      <c r="M7" s="229" t="e">
        <f t="shared" si="0"/>
        <v>#REF!</v>
      </c>
    </row>
    <row r="8" spans="1:13" s="205" customFormat="1" ht="15" customHeight="1" hidden="1">
      <c r="A8" s="221"/>
      <c r="B8" s="230"/>
      <c r="C8" s="223" t="s">
        <v>27</v>
      </c>
      <c r="D8" s="224">
        <v>450</v>
      </c>
      <c r="E8" s="224">
        <v>457</v>
      </c>
      <c r="F8" s="224">
        <v>8</v>
      </c>
      <c r="G8" s="225"/>
      <c r="H8" s="226" t="s">
        <v>85</v>
      </c>
      <c r="I8" s="188" t="s">
        <v>82</v>
      </c>
      <c r="J8" s="227" t="s">
        <v>28</v>
      </c>
      <c r="K8" s="228" t="e">
        <f>CEILING(#REF!*1.1,1)</f>
        <v>#REF!</v>
      </c>
      <c r="L8" s="229" t="e">
        <f>(#REF!+#REF!)*(1+#REF!)</f>
        <v>#REF!</v>
      </c>
      <c r="M8" s="229" t="e">
        <f t="shared" si="0"/>
        <v>#REF!</v>
      </c>
    </row>
    <row r="9" spans="1:13" s="205" customFormat="1" ht="15" customHeight="1" hidden="1">
      <c r="A9" s="221"/>
      <c r="B9" s="230"/>
      <c r="C9" s="223" t="s">
        <v>27</v>
      </c>
      <c r="D9" s="224">
        <v>400</v>
      </c>
      <c r="E9" s="224">
        <v>406.4</v>
      </c>
      <c r="F9" s="224">
        <v>7.1</v>
      </c>
      <c r="G9" s="225"/>
      <c r="H9" s="226" t="s">
        <v>85</v>
      </c>
      <c r="I9" s="188" t="s">
        <v>82</v>
      </c>
      <c r="J9" s="227" t="s">
        <v>28</v>
      </c>
      <c r="K9" s="228" t="e">
        <f>CEILING(#REF!*1.1,1)</f>
        <v>#REF!</v>
      </c>
      <c r="L9" s="229" t="e">
        <f>(#REF!+#REF!)*(1+#REF!)</f>
        <v>#REF!</v>
      </c>
      <c r="M9" s="229" t="e">
        <f t="shared" si="0"/>
        <v>#REF!</v>
      </c>
    </row>
    <row r="10" spans="1:13" s="205" customFormat="1" ht="15" customHeight="1" hidden="1">
      <c r="A10" s="221"/>
      <c r="B10" s="222"/>
      <c r="C10" s="223" t="s">
        <v>27</v>
      </c>
      <c r="D10" s="224">
        <v>350</v>
      </c>
      <c r="E10" s="224">
        <v>355.6</v>
      </c>
      <c r="F10" s="224">
        <v>8</v>
      </c>
      <c r="G10" s="225"/>
      <c r="H10" s="226" t="s">
        <v>85</v>
      </c>
      <c r="I10" s="188" t="s">
        <v>82</v>
      </c>
      <c r="J10" s="227" t="s">
        <v>28</v>
      </c>
      <c r="K10" s="228" t="e">
        <f>CEILING(#REF!*1.1,1)</f>
        <v>#REF!</v>
      </c>
      <c r="L10" s="229" t="e">
        <f>(#REF!+#REF!)*(1+#REF!)</f>
        <v>#REF!</v>
      </c>
      <c r="M10" s="229" t="e">
        <f aca="true" t="shared" si="1" ref="M10:M16">K10*L10</f>
        <v>#REF!</v>
      </c>
    </row>
    <row r="11" spans="1:13" s="205" customFormat="1" ht="15" customHeight="1" hidden="1">
      <c r="A11" s="221"/>
      <c r="B11" s="230"/>
      <c r="C11" s="223" t="s">
        <v>27</v>
      </c>
      <c r="D11" s="224">
        <v>300</v>
      </c>
      <c r="E11" s="224">
        <v>323.9</v>
      </c>
      <c r="F11" s="224">
        <v>7.1</v>
      </c>
      <c r="G11" s="225"/>
      <c r="H11" s="226" t="s">
        <v>85</v>
      </c>
      <c r="I11" s="188" t="s">
        <v>82</v>
      </c>
      <c r="J11" s="227" t="s">
        <v>28</v>
      </c>
      <c r="K11" s="228" t="e">
        <f>CEILING(#REF!*1.1,1)</f>
        <v>#REF!</v>
      </c>
      <c r="L11" s="229" t="e">
        <f>(#REF!+#REF!)*(1+#REF!)</f>
        <v>#REF!</v>
      </c>
      <c r="M11" s="229" t="e">
        <f t="shared" si="1"/>
        <v>#REF!</v>
      </c>
    </row>
    <row r="12" spans="1:13" s="205" customFormat="1" ht="15" customHeight="1" hidden="1">
      <c r="A12" s="221"/>
      <c r="B12" s="230"/>
      <c r="C12" s="223" t="s">
        <v>27</v>
      </c>
      <c r="D12" s="224">
        <v>250</v>
      </c>
      <c r="E12" s="224">
        <v>273</v>
      </c>
      <c r="F12" s="224">
        <v>6.3</v>
      </c>
      <c r="G12" s="225"/>
      <c r="H12" s="226" t="s">
        <v>85</v>
      </c>
      <c r="I12" s="188" t="s">
        <v>82</v>
      </c>
      <c r="J12" s="227" t="s">
        <v>28</v>
      </c>
      <c r="K12" s="228" t="e">
        <f>CEILING(#REF!*1.1,1)</f>
        <v>#REF!</v>
      </c>
      <c r="L12" s="229" t="e">
        <f>(#REF!+#REF!)*(1+#REF!)</f>
        <v>#REF!</v>
      </c>
      <c r="M12" s="229" t="e">
        <f aca="true" t="shared" si="2" ref="M12">K12*L12</f>
        <v>#REF!</v>
      </c>
    </row>
    <row r="13" spans="1:13" s="205" customFormat="1" ht="15" customHeight="1" hidden="1">
      <c r="A13" s="221"/>
      <c r="B13" s="230"/>
      <c r="C13" s="223" t="s">
        <v>27</v>
      </c>
      <c r="D13" s="224">
        <v>250</v>
      </c>
      <c r="E13" s="224">
        <v>273</v>
      </c>
      <c r="F13" s="224">
        <v>6.3</v>
      </c>
      <c r="G13" s="225"/>
      <c r="H13" s="226" t="s">
        <v>85</v>
      </c>
      <c r="I13" s="188" t="s">
        <v>82</v>
      </c>
      <c r="J13" s="227" t="s">
        <v>28</v>
      </c>
      <c r="K13" s="228" t="e">
        <f>CEILING(#REF!*1.1,1)</f>
        <v>#REF!</v>
      </c>
      <c r="L13" s="229" t="e">
        <f>(#REF!+#REF!)*(1+#REF!)</f>
        <v>#REF!</v>
      </c>
      <c r="M13" s="229" t="e">
        <f t="shared" si="1"/>
        <v>#REF!</v>
      </c>
    </row>
    <row r="14" spans="1:13" s="205" customFormat="1" ht="15" customHeight="1" hidden="1">
      <c r="A14" s="221"/>
      <c r="B14" s="230"/>
      <c r="C14" s="223" t="s">
        <v>27</v>
      </c>
      <c r="D14" s="224">
        <v>200</v>
      </c>
      <c r="E14" s="224">
        <v>219.1</v>
      </c>
      <c r="F14" s="224">
        <v>6.3</v>
      </c>
      <c r="G14" s="225"/>
      <c r="H14" s="226" t="s">
        <v>85</v>
      </c>
      <c r="I14" s="188" t="s">
        <v>82</v>
      </c>
      <c r="J14" s="227" t="s">
        <v>28</v>
      </c>
      <c r="K14" s="228" t="e">
        <f>CEILING(#REF!*1.1,1)</f>
        <v>#REF!</v>
      </c>
      <c r="L14" s="229" t="e">
        <f>(#REF!+#REF!)*(1+#REF!)</f>
        <v>#REF!</v>
      </c>
      <c r="M14" s="229" t="e">
        <f aca="true" t="shared" si="3" ref="M14">K14*L14</f>
        <v>#REF!</v>
      </c>
    </row>
    <row r="15" spans="1:13" s="205" customFormat="1" ht="15" customHeight="1" hidden="1">
      <c r="A15" s="221"/>
      <c r="B15" s="230"/>
      <c r="C15" s="223" t="s">
        <v>27</v>
      </c>
      <c r="D15" s="224">
        <v>200</v>
      </c>
      <c r="E15" s="224">
        <v>219.1</v>
      </c>
      <c r="F15" s="224">
        <v>6.3</v>
      </c>
      <c r="G15" s="225"/>
      <c r="H15" s="226" t="s">
        <v>85</v>
      </c>
      <c r="I15" s="188" t="s">
        <v>82</v>
      </c>
      <c r="J15" s="227" t="s">
        <v>28</v>
      </c>
      <c r="K15" s="228" t="e">
        <f>CEILING(#REF!*1.1,1)</f>
        <v>#REF!</v>
      </c>
      <c r="L15" s="229" t="e">
        <f>(#REF!+#REF!)*(1+#REF!)</f>
        <v>#REF!</v>
      </c>
      <c r="M15" s="229" t="e">
        <f t="shared" si="1"/>
        <v>#REF!</v>
      </c>
    </row>
    <row r="16" spans="1:13" s="205" customFormat="1" ht="15" customHeight="1" hidden="1">
      <c r="A16" s="221"/>
      <c r="B16" s="230"/>
      <c r="C16" s="223" t="s">
        <v>27</v>
      </c>
      <c r="D16" s="224">
        <v>150</v>
      </c>
      <c r="E16" s="224">
        <v>168.3</v>
      </c>
      <c r="F16" s="224">
        <v>4.5</v>
      </c>
      <c r="G16" s="225"/>
      <c r="H16" s="226" t="s">
        <v>85</v>
      </c>
      <c r="I16" s="188" t="s">
        <v>82</v>
      </c>
      <c r="J16" s="227" t="s">
        <v>28</v>
      </c>
      <c r="K16" s="228" t="e">
        <f>CEILING(#REF!*1.1,1)</f>
        <v>#REF!</v>
      </c>
      <c r="L16" s="229" t="e">
        <f>(#REF!+#REF!)*(1+#REF!)</f>
        <v>#REF!</v>
      </c>
      <c r="M16" s="229" t="e">
        <f t="shared" si="1"/>
        <v>#REF!</v>
      </c>
    </row>
    <row r="17" spans="1:13" s="205" customFormat="1" ht="15" customHeight="1">
      <c r="A17" s="221" t="s">
        <v>130</v>
      </c>
      <c r="B17" s="230"/>
      <c r="C17" s="223" t="s">
        <v>27</v>
      </c>
      <c r="D17" s="224">
        <v>125</v>
      </c>
      <c r="E17" s="224">
        <v>139.7</v>
      </c>
      <c r="F17" s="224">
        <v>4.5</v>
      </c>
      <c r="G17" s="225"/>
      <c r="H17" s="226" t="s">
        <v>85</v>
      </c>
      <c r="I17" s="188" t="s">
        <v>129</v>
      </c>
      <c r="J17" s="227" t="s">
        <v>28</v>
      </c>
      <c r="K17" s="228">
        <v>3</v>
      </c>
      <c r="L17" s="276"/>
      <c r="M17" s="276"/>
    </row>
    <row r="18" spans="1:13" s="205" customFormat="1" ht="15" customHeight="1" hidden="1">
      <c r="A18" s="221"/>
      <c r="B18" s="230"/>
      <c r="C18" s="223" t="s">
        <v>27</v>
      </c>
      <c r="D18" s="224">
        <v>100</v>
      </c>
      <c r="E18" s="224">
        <v>114.3</v>
      </c>
      <c r="F18" s="224">
        <v>4</v>
      </c>
      <c r="G18" s="225"/>
      <c r="H18" s="226" t="s">
        <v>85</v>
      </c>
      <c r="I18" s="188" t="s">
        <v>129</v>
      </c>
      <c r="J18" s="227" t="s">
        <v>28</v>
      </c>
      <c r="K18" s="228">
        <v>0</v>
      </c>
      <c r="L18" s="276"/>
      <c r="M18" s="276"/>
    </row>
    <row r="19" spans="1:13" s="205" customFormat="1" ht="15" customHeight="1">
      <c r="A19" s="221" t="s">
        <v>130</v>
      </c>
      <c r="B19" s="230"/>
      <c r="C19" s="223" t="s">
        <v>27</v>
      </c>
      <c r="D19" s="224">
        <v>80</v>
      </c>
      <c r="E19" s="224">
        <v>88.9</v>
      </c>
      <c r="F19" s="224">
        <v>3.6</v>
      </c>
      <c r="G19" s="225"/>
      <c r="H19" s="226" t="s">
        <v>85</v>
      </c>
      <c r="I19" s="188" t="s">
        <v>129</v>
      </c>
      <c r="J19" s="227" t="s">
        <v>28</v>
      </c>
      <c r="K19" s="228">
        <v>3</v>
      </c>
      <c r="L19" s="276"/>
      <c r="M19" s="276"/>
    </row>
    <row r="20" spans="1:13" s="205" customFormat="1" ht="15" customHeight="1">
      <c r="A20" s="221" t="s">
        <v>130</v>
      </c>
      <c r="B20" s="222"/>
      <c r="C20" s="223" t="s">
        <v>27</v>
      </c>
      <c r="D20" s="224">
        <v>50</v>
      </c>
      <c r="E20" s="224">
        <v>60.3</v>
      </c>
      <c r="F20" s="224">
        <v>3.6</v>
      </c>
      <c r="G20" s="225"/>
      <c r="H20" s="226" t="s">
        <v>85</v>
      </c>
      <c r="I20" s="188" t="s">
        <v>129</v>
      </c>
      <c r="J20" s="227" t="s">
        <v>28</v>
      </c>
      <c r="K20" s="228">
        <v>9</v>
      </c>
      <c r="L20" s="276"/>
      <c r="M20" s="276"/>
    </row>
    <row r="21" spans="1:13" s="205" customFormat="1" ht="15" customHeight="1">
      <c r="A21" s="221" t="s">
        <v>130</v>
      </c>
      <c r="B21" s="222"/>
      <c r="C21" s="223" t="s">
        <v>27</v>
      </c>
      <c r="D21" s="224">
        <v>40</v>
      </c>
      <c r="E21" s="224">
        <v>48.3</v>
      </c>
      <c r="F21" s="224">
        <v>3.2</v>
      </c>
      <c r="G21" s="225"/>
      <c r="H21" s="226" t="s">
        <v>85</v>
      </c>
      <c r="I21" s="188" t="s">
        <v>129</v>
      </c>
      <c r="J21" s="227" t="s">
        <v>28</v>
      </c>
      <c r="K21" s="228">
        <v>2</v>
      </c>
      <c r="L21" s="276"/>
      <c r="M21" s="276"/>
    </row>
    <row r="22" spans="1:13" s="205" customFormat="1" ht="15" customHeight="1">
      <c r="A22" s="221" t="s">
        <v>130</v>
      </c>
      <c r="B22" s="222"/>
      <c r="C22" s="223" t="s">
        <v>27</v>
      </c>
      <c r="D22" s="224">
        <v>32</v>
      </c>
      <c r="E22" s="224">
        <v>42.4</v>
      </c>
      <c r="F22" s="224">
        <v>3.2</v>
      </c>
      <c r="G22" s="225"/>
      <c r="H22" s="226" t="s">
        <v>85</v>
      </c>
      <c r="I22" s="188" t="s">
        <v>129</v>
      </c>
      <c r="J22" s="227" t="s">
        <v>28</v>
      </c>
      <c r="K22" s="228">
        <v>7</v>
      </c>
      <c r="L22" s="276"/>
      <c r="M22" s="276"/>
    </row>
    <row r="23" spans="1:13" s="205" customFormat="1" ht="15" customHeight="1" hidden="1">
      <c r="A23" s="221"/>
      <c r="B23" s="230"/>
      <c r="C23" s="223" t="s">
        <v>27</v>
      </c>
      <c r="D23" s="224">
        <v>15</v>
      </c>
      <c r="E23" s="224">
        <v>21.3</v>
      </c>
      <c r="F23" s="224">
        <v>3.2</v>
      </c>
      <c r="G23" s="225"/>
      <c r="H23" s="226" t="s">
        <v>85</v>
      </c>
      <c r="I23" s="188" t="s">
        <v>129</v>
      </c>
      <c r="J23" s="227" t="s">
        <v>28</v>
      </c>
      <c r="K23" s="228">
        <v>0</v>
      </c>
      <c r="L23" s="276"/>
      <c r="M23" s="276"/>
    </row>
    <row r="24" spans="1:13" s="205" customFormat="1" ht="15" customHeight="1" hidden="1">
      <c r="A24" s="221"/>
      <c r="B24" s="230"/>
      <c r="C24" s="223" t="s">
        <v>100</v>
      </c>
      <c r="D24" s="224">
        <v>32</v>
      </c>
      <c r="E24" s="224">
        <v>42.4</v>
      </c>
      <c r="F24" s="224">
        <v>2</v>
      </c>
      <c r="G24" s="225"/>
      <c r="H24" s="226" t="s">
        <v>85</v>
      </c>
      <c r="I24" s="188" t="s">
        <v>99</v>
      </c>
      <c r="J24" s="227" t="s">
        <v>28</v>
      </c>
      <c r="K24" s="228">
        <v>0</v>
      </c>
      <c r="L24" s="276"/>
      <c r="M24" s="276"/>
    </row>
    <row r="25" spans="1:13" s="205" customFormat="1" ht="15" customHeight="1" hidden="1">
      <c r="A25" s="221"/>
      <c r="B25" s="230"/>
      <c r="C25" s="223" t="s">
        <v>100</v>
      </c>
      <c r="D25" s="224">
        <v>25</v>
      </c>
      <c r="E25" s="224">
        <v>33.7</v>
      </c>
      <c r="F25" s="224">
        <v>2</v>
      </c>
      <c r="G25" s="225"/>
      <c r="H25" s="226" t="s">
        <v>85</v>
      </c>
      <c r="I25" s="188" t="s">
        <v>99</v>
      </c>
      <c r="J25" s="227" t="s">
        <v>28</v>
      </c>
      <c r="K25" s="228">
        <v>0</v>
      </c>
      <c r="L25" s="276"/>
      <c r="M25" s="276"/>
    </row>
    <row r="26" spans="1:13" s="205" customFormat="1" ht="15" customHeight="1">
      <c r="A26" s="221" t="s">
        <v>130</v>
      </c>
      <c r="B26" s="230"/>
      <c r="C26" s="223" t="s">
        <v>27</v>
      </c>
      <c r="D26" s="224">
        <v>20</v>
      </c>
      <c r="E26" s="224">
        <v>26.9</v>
      </c>
      <c r="F26" s="224">
        <v>3.2</v>
      </c>
      <c r="G26" s="225"/>
      <c r="H26" s="226" t="s">
        <v>85</v>
      </c>
      <c r="I26" s="188" t="s">
        <v>129</v>
      </c>
      <c r="J26" s="227" t="s">
        <v>28</v>
      </c>
      <c r="K26" s="228">
        <v>5</v>
      </c>
      <c r="L26" s="276"/>
      <c r="M26" s="276"/>
    </row>
    <row r="27" spans="1:13" s="205" customFormat="1" ht="15" customHeight="1">
      <c r="A27" s="221" t="s">
        <v>130</v>
      </c>
      <c r="B27" s="222"/>
      <c r="C27" s="223" t="s">
        <v>144</v>
      </c>
      <c r="D27" s="224">
        <v>25</v>
      </c>
      <c r="E27" s="224">
        <v>25</v>
      </c>
      <c r="F27" s="224">
        <v>4.2</v>
      </c>
      <c r="G27" s="225"/>
      <c r="H27" s="226"/>
      <c r="I27" s="188" t="s">
        <v>145</v>
      </c>
      <c r="J27" s="227" t="s">
        <v>28</v>
      </c>
      <c r="K27" s="228">
        <v>20</v>
      </c>
      <c r="L27" s="276"/>
      <c r="M27" s="276"/>
    </row>
    <row r="28" spans="1:13" s="205" customFormat="1" ht="16.5" customHeight="1">
      <c r="A28" s="231"/>
      <c r="B28" s="232"/>
      <c r="C28" s="233" t="s">
        <v>119</v>
      </c>
      <c r="D28" s="233" t="s">
        <v>0</v>
      </c>
      <c r="E28" s="233" t="s">
        <v>29</v>
      </c>
      <c r="F28" s="233"/>
      <c r="G28" s="233"/>
      <c r="H28" s="233"/>
      <c r="I28" s="233"/>
      <c r="J28" s="234"/>
      <c r="K28" s="235"/>
      <c r="L28" s="236"/>
      <c r="M28" s="237"/>
    </row>
    <row r="29" spans="1:13" s="205" customFormat="1" ht="16.5" customHeight="1">
      <c r="A29" s="231"/>
      <c r="B29" s="232"/>
      <c r="C29" s="233" t="s">
        <v>120</v>
      </c>
      <c r="D29" s="233" t="s">
        <v>0</v>
      </c>
      <c r="E29" s="233" t="s">
        <v>29</v>
      </c>
      <c r="F29" s="233"/>
      <c r="G29" s="233"/>
      <c r="H29" s="233"/>
      <c r="I29" s="233"/>
      <c r="J29" s="234"/>
      <c r="K29" s="235"/>
      <c r="L29" s="236"/>
      <c r="M29" s="237"/>
    </row>
    <row r="30" spans="1:13" s="205" customFormat="1" ht="16.5" customHeight="1">
      <c r="A30" s="231"/>
      <c r="B30" s="232"/>
      <c r="C30" s="233"/>
      <c r="D30" s="233"/>
      <c r="E30" s="233"/>
      <c r="F30" s="233"/>
      <c r="G30" s="233"/>
      <c r="H30" s="233"/>
      <c r="I30" s="233"/>
      <c r="J30" s="234"/>
      <c r="K30" s="235"/>
      <c r="L30" s="236"/>
      <c r="M30" s="237"/>
    </row>
    <row r="31" spans="1:13" s="205" customFormat="1" ht="16.5" customHeight="1">
      <c r="A31" s="238"/>
      <c r="B31" s="232"/>
      <c r="C31" s="215" t="s">
        <v>53</v>
      </c>
      <c r="D31" s="216" t="s">
        <v>0</v>
      </c>
      <c r="E31" s="216" t="s">
        <v>40</v>
      </c>
      <c r="F31" s="216" t="s">
        <v>1</v>
      </c>
      <c r="G31" s="216" t="s">
        <v>86</v>
      </c>
      <c r="H31" s="181" t="s">
        <v>25</v>
      </c>
      <c r="I31" s="181" t="s">
        <v>26</v>
      </c>
      <c r="J31" s="218" t="s">
        <v>41</v>
      </c>
      <c r="K31" s="219" t="s">
        <v>43</v>
      </c>
      <c r="L31" s="220" t="s">
        <v>42</v>
      </c>
      <c r="M31" s="220" t="s">
        <v>44</v>
      </c>
    </row>
    <row r="32" spans="1:13" s="205" customFormat="1" ht="15" customHeight="1" hidden="1">
      <c r="A32" s="221"/>
      <c r="B32" s="230"/>
      <c r="C32" s="223" t="s">
        <v>30</v>
      </c>
      <c r="D32" s="224">
        <v>350</v>
      </c>
      <c r="E32" s="224">
        <v>90</v>
      </c>
      <c r="F32" s="224">
        <v>533</v>
      </c>
      <c r="G32" s="225"/>
      <c r="H32" s="226" t="s">
        <v>31</v>
      </c>
      <c r="I32" s="188" t="s">
        <v>129</v>
      </c>
      <c r="J32" s="227" t="s">
        <v>32</v>
      </c>
      <c r="K32" s="228">
        <v>0</v>
      </c>
      <c r="L32" s="229">
        <v>0</v>
      </c>
      <c r="M32" s="229">
        <f aca="true" t="shared" si="4" ref="M32:M37">K32*L32</f>
        <v>0</v>
      </c>
    </row>
    <row r="33" spans="1:13" s="205" customFormat="1" ht="15" customHeight="1" hidden="1">
      <c r="A33" s="221"/>
      <c r="B33" s="230"/>
      <c r="C33" s="223" t="s">
        <v>30</v>
      </c>
      <c r="D33" s="224">
        <v>300</v>
      </c>
      <c r="E33" s="224">
        <v>90</v>
      </c>
      <c r="F33" s="224">
        <v>557</v>
      </c>
      <c r="G33" s="226" t="s">
        <v>87</v>
      </c>
      <c r="H33" s="226" t="s">
        <v>31</v>
      </c>
      <c r="I33" s="188" t="s">
        <v>129</v>
      </c>
      <c r="J33" s="227" t="s">
        <v>32</v>
      </c>
      <c r="K33" s="228">
        <v>0</v>
      </c>
      <c r="L33" s="229">
        <v>0</v>
      </c>
      <c r="M33" s="229">
        <f t="shared" si="4"/>
        <v>0</v>
      </c>
    </row>
    <row r="34" spans="1:13" s="205" customFormat="1" ht="15" customHeight="1" hidden="1">
      <c r="A34" s="221"/>
      <c r="B34" s="230"/>
      <c r="C34" s="223" t="s">
        <v>30</v>
      </c>
      <c r="D34" s="224">
        <v>250</v>
      </c>
      <c r="E34" s="224">
        <v>90</v>
      </c>
      <c r="F34" s="224">
        <v>381</v>
      </c>
      <c r="G34" s="226" t="s">
        <v>88</v>
      </c>
      <c r="H34" s="226" t="s">
        <v>31</v>
      </c>
      <c r="I34" s="188" t="s">
        <v>129</v>
      </c>
      <c r="J34" s="227" t="s">
        <v>32</v>
      </c>
      <c r="K34" s="228">
        <v>0</v>
      </c>
      <c r="L34" s="229">
        <v>0</v>
      </c>
      <c r="M34" s="229">
        <f aca="true" t="shared" si="5" ref="M34">K34*L34</f>
        <v>0</v>
      </c>
    </row>
    <row r="35" spans="1:13" s="205" customFormat="1" ht="15" customHeight="1" hidden="1">
      <c r="A35" s="221"/>
      <c r="B35" s="230"/>
      <c r="C35" s="223" t="s">
        <v>30</v>
      </c>
      <c r="D35" s="224">
        <v>250</v>
      </c>
      <c r="E35" s="224">
        <v>90</v>
      </c>
      <c r="F35" s="224">
        <v>381</v>
      </c>
      <c r="G35" s="226" t="s">
        <v>88</v>
      </c>
      <c r="H35" s="226" t="s">
        <v>31</v>
      </c>
      <c r="I35" s="188" t="s">
        <v>129</v>
      </c>
      <c r="J35" s="227" t="s">
        <v>32</v>
      </c>
      <c r="K35" s="228">
        <v>0</v>
      </c>
      <c r="L35" s="229">
        <v>0</v>
      </c>
      <c r="M35" s="229">
        <f t="shared" si="4"/>
        <v>0</v>
      </c>
    </row>
    <row r="36" spans="1:13" s="205" customFormat="1" ht="15" customHeight="1" hidden="1">
      <c r="A36" s="221"/>
      <c r="B36" s="230"/>
      <c r="C36" s="223" t="s">
        <v>30</v>
      </c>
      <c r="D36" s="224">
        <v>200</v>
      </c>
      <c r="E36" s="224">
        <v>90</v>
      </c>
      <c r="F36" s="224">
        <v>305</v>
      </c>
      <c r="G36" s="226" t="s">
        <v>89</v>
      </c>
      <c r="H36" s="226" t="s">
        <v>31</v>
      </c>
      <c r="I36" s="188" t="s">
        <v>129</v>
      </c>
      <c r="J36" s="227" t="s">
        <v>32</v>
      </c>
      <c r="K36" s="228">
        <v>0</v>
      </c>
      <c r="L36" s="229">
        <v>0</v>
      </c>
      <c r="M36" s="229">
        <f t="shared" si="4"/>
        <v>0</v>
      </c>
    </row>
    <row r="37" spans="1:13" s="205" customFormat="1" ht="15" customHeight="1" hidden="1">
      <c r="A37" s="221"/>
      <c r="B37" s="230"/>
      <c r="C37" s="223" t="s">
        <v>30</v>
      </c>
      <c r="D37" s="224">
        <v>150</v>
      </c>
      <c r="E37" s="224">
        <v>90</v>
      </c>
      <c r="F37" s="224">
        <v>229</v>
      </c>
      <c r="G37" s="226" t="s">
        <v>90</v>
      </c>
      <c r="H37" s="226" t="s">
        <v>31</v>
      </c>
      <c r="I37" s="188" t="s">
        <v>129</v>
      </c>
      <c r="J37" s="227" t="s">
        <v>32</v>
      </c>
      <c r="K37" s="228">
        <v>0</v>
      </c>
      <c r="L37" s="229">
        <v>0</v>
      </c>
      <c r="M37" s="229">
        <f t="shared" si="4"/>
        <v>0</v>
      </c>
    </row>
    <row r="38" spans="1:13" s="205" customFormat="1" ht="15" customHeight="1">
      <c r="A38" s="221" t="s">
        <v>130</v>
      </c>
      <c r="B38" s="230"/>
      <c r="C38" s="223" t="s">
        <v>30</v>
      </c>
      <c r="D38" s="224">
        <v>125</v>
      </c>
      <c r="E38" s="224">
        <v>90</v>
      </c>
      <c r="F38" s="224">
        <v>190</v>
      </c>
      <c r="G38" s="226"/>
      <c r="H38" s="226" t="s">
        <v>31</v>
      </c>
      <c r="I38" s="188" t="s">
        <v>129</v>
      </c>
      <c r="J38" s="227" t="s">
        <v>32</v>
      </c>
      <c r="K38" s="228">
        <v>3</v>
      </c>
      <c r="L38" s="276"/>
      <c r="M38" s="276"/>
    </row>
    <row r="39" spans="1:13" s="205" customFormat="1" ht="16.5" customHeight="1">
      <c r="A39" s="231"/>
      <c r="B39" s="232"/>
      <c r="C39" s="233"/>
      <c r="D39" s="233"/>
      <c r="E39" s="233"/>
      <c r="F39" s="233"/>
      <c r="G39" s="233"/>
      <c r="H39" s="233"/>
      <c r="I39" s="233"/>
      <c r="J39" s="234"/>
      <c r="K39" s="235"/>
      <c r="L39" s="236"/>
      <c r="M39" s="237"/>
    </row>
    <row r="40" spans="1:13" s="205" customFormat="1" ht="16.5" customHeight="1">
      <c r="A40" s="238"/>
      <c r="B40" s="239"/>
      <c r="C40" s="215" t="s">
        <v>47</v>
      </c>
      <c r="D40" s="216" t="s">
        <v>33</v>
      </c>
      <c r="E40" s="216"/>
      <c r="F40" s="216" t="s">
        <v>94</v>
      </c>
      <c r="G40" s="216" t="s">
        <v>95</v>
      </c>
      <c r="H40" s="181" t="s">
        <v>25</v>
      </c>
      <c r="I40" s="181" t="s">
        <v>26</v>
      </c>
      <c r="J40" s="218" t="s">
        <v>41</v>
      </c>
      <c r="K40" s="219" t="s">
        <v>43</v>
      </c>
      <c r="L40" s="220" t="s">
        <v>42</v>
      </c>
      <c r="M40" s="220" t="s">
        <v>44</v>
      </c>
    </row>
    <row r="41" spans="1:13" s="205" customFormat="1" ht="15" customHeight="1">
      <c r="A41" s="221" t="s">
        <v>130</v>
      </c>
      <c r="B41" s="222"/>
      <c r="C41" s="223" t="s">
        <v>34</v>
      </c>
      <c r="D41" s="224">
        <v>80</v>
      </c>
      <c r="E41" s="224"/>
      <c r="F41" s="224" t="s">
        <v>91</v>
      </c>
      <c r="G41" s="224" t="s">
        <v>91</v>
      </c>
      <c r="H41" s="226" t="s">
        <v>85</v>
      </c>
      <c r="I41" s="188" t="s">
        <v>129</v>
      </c>
      <c r="J41" s="227" t="s">
        <v>32</v>
      </c>
      <c r="K41" s="228">
        <v>1</v>
      </c>
      <c r="L41" s="276"/>
      <c r="M41" s="276"/>
    </row>
    <row r="42" spans="1:13" s="205" customFormat="1" ht="16.5" customHeight="1">
      <c r="A42" s="240"/>
      <c r="B42" s="241"/>
      <c r="C42" s="215" t="s">
        <v>47</v>
      </c>
      <c r="D42" s="242" t="s">
        <v>33</v>
      </c>
      <c r="E42" s="242" t="s">
        <v>35</v>
      </c>
      <c r="F42" s="243"/>
      <c r="G42" s="244"/>
      <c r="H42" s="245" t="s">
        <v>25</v>
      </c>
      <c r="I42" s="245" t="s">
        <v>26</v>
      </c>
      <c r="J42" s="246" t="s">
        <v>41</v>
      </c>
      <c r="K42" s="247" t="s">
        <v>43</v>
      </c>
      <c r="L42" s="248" t="s">
        <v>42</v>
      </c>
      <c r="M42" s="248" t="s">
        <v>44</v>
      </c>
    </row>
    <row r="43" spans="1:13" s="205" customFormat="1" ht="15" customHeight="1">
      <c r="A43" s="221" t="s">
        <v>130</v>
      </c>
      <c r="B43" s="230"/>
      <c r="C43" s="223" t="s">
        <v>36</v>
      </c>
      <c r="D43" s="224">
        <v>80</v>
      </c>
      <c r="E43" s="224">
        <v>50</v>
      </c>
      <c r="F43" s="224" t="s">
        <v>91</v>
      </c>
      <c r="G43" s="249" t="s">
        <v>93</v>
      </c>
      <c r="H43" s="226" t="s">
        <v>85</v>
      </c>
      <c r="I43" s="188" t="s">
        <v>129</v>
      </c>
      <c r="J43" s="227" t="s">
        <v>32</v>
      </c>
      <c r="K43" s="228">
        <v>1</v>
      </c>
      <c r="L43" s="276"/>
      <c r="M43" s="276"/>
    </row>
    <row r="44" spans="1:13" s="205" customFormat="1" ht="16.5" customHeight="1">
      <c r="A44" s="231"/>
      <c r="B44" s="232"/>
      <c r="C44" s="233"/>
      <c r="D44" s="233"/>
      <c r="E44" s="233"/>
      <c r="F44" s="233"/>
      <c r="G44" s="233"/>
      <c r="H44" s="233"/>
      <c r="I44" s="233"/>
      <c r="J44" s="234"/>
      <c r="K44" s="235"/>
      <c r="L44" s="236"/>
      <c r="M44" s="237"/>
    </row>
    <row r="45" spans="1:13" s="205" customFormat="1" ht="16.5" customHeight="1">
      <c r="A45" s="240"/>
      <c r="B45" s="241"/>
      <c r="C45" s="250" t="s">
        <v>48</v>
      </c>
      <c r="D45" s="242" t="s">
        <v>33</v>
      </c>
      <c r="E45" s="242" t="s">
        <v>35</v>
      </c>
      <c r="F45" s="216" t="s">
        <v>94</v>
      </c>
      <c r="G45" s="216" t="s">
        <v>95</v>
      </c>
      <c r="H45" s="245" t="s">
        <v>25</v>
      </c>
      <c r="I45" s="245" t="s">
        <v>26</v>
      </c>
      <c r="J45" s="218" t="s">
        <v>41</v>
      </c>
      <c r="K45" s="251" t="s">
        <v>43</v>
      </c>
      <c r="L45" s="252" t="s">
        <v>42</v>
      </c>
      <c r="M45" s="252" t="s">
        <v>44</v>
      </c>
    </row>
    <row r="46" spans="1:13" s="205" customFormat="1" ht="15" customHeight="1">
      <c r="A46" s="221" t="s">
        <v>130</v>
      </c>
      <c r="B46" s="230"/>
      <c r="C46" s="223" t="s">
        <v>37</v>
      </c>
      <c r="D46" s="224">
        <v>125</v>
      </c>
      <c r="E46" s="224">
        <v>80</v>
      </c>
      <c r="F46" s="249" t="s">
        <v>132</v>
      </c>
      <c r="G46" s="249" t="s">
        <v>96</v>
      </c>
      <c r="H46" s="226" t="s">
        <v>31</v>
      </c>
      <c r="I46" s="188" t="s">
        <v>129</v>
      </c>
      <c r="J46" s="227" t="s">
        <v>32</v>
      </c>
      <c r="K46" s="228">
        <v>2</v>
      </c>
      <c r="L46" s="276"/>
      <c r="M46" s="276"/>
    </row>
    <row r="47" spans="1:13" s="205" customFormat="1" ht="15.75" customHeight="1">
      <c r="A47" s="221" t="s">
        <v>130</v>
      </c>
      <c r="B47" s="230"/>
      <c r="C47" s="223" t="s">
        <v>37</v>
      </c>
      <c r="D47" s="224">
        <v>80</v>
      </c>
      <c r="E47" s="224">
        <v>50</v>
      </c>
      <c r="F47" s="249" t="s">
        <v>96</v>
      </c>
      <c r="G47" s="253" t="s">
        <v>97</v>
      </c>
      <c r="H47" s="226" t="s">
        <v>31</v>
      </c>
      <c r="I47" s="188" t="s">
        <v>129</v>
      </c>
      <c r="J47" s="227" t="s">
        <v>32</v>
      </c>
      <c r="K47" s="228">
        <v>3</v>
      </c>
      <c r="L47" s="276"/>
      <c r="M47" s="276"/>
    </row>
    <row r="48" spans="1:13" s="205" customFormat="1" ht="15" customHeight="1">
      <c r="A48" s="238"/>
      <c r="B48" s="239"/>
      <c r="C48" s="254"/>
      <c r="D48" s="255"/>
      <c r="E48" s="255"/>
      <c r="F48" s="255"/>
      <c r="G48" s="256"/>
      <c r="H48" s="257"/>
      <c r="I48" s="257"/>
      <c r="J48" s="258"/>
      <c r="K48" s="259"/>
      <c r="L48" s="260"/>
      <c r="M48" s="260"/>
    </row>
    <row r="49" spans="1:13" s="205" customFormat="1" ht="16.5">
      <c r="A49" s="238"/>
      <c r="B49" s="239"/>
      <c r="C49" s="215" t="s">
        <v>45</v>
      </c>
      <c r="D49" s="261" t="s">
        <v>33</v>
      </c>
      <c r="E49" s="261" t="s">
        <v>29</v>
      </c>
      <c r="F49" s="261"/>
      <c r="G49" s="262"/>
      <c r="H49" s="262" t="s">
        <v>25</v>
      </c>
      <c r="I49" s="262" t="s">
        <v>26</v>
      </c>
      <c r="J49" s="263" t="s">
        <v>41</v>
      </c>
      <c r="K49" s="264" t="s">
        <v>43</v>
      </c>
      <c r="L49" s="265" t="s">
        <v>42</v>
      </c>
      <c r="M49" s="265" t="s">
        <v>44</v>
      </c>
    </row>
    <row r="50" spans="1:13" s="205" customFormat="1" ht="16.5">
      <c r="A50" s="221" t="s">
        <v>130</v>
      </c>
      <c r="B50" s="230"/>
      <c r="C50" s="223" t="s">
        <v>38</v>
      </c>
      <c r="D50" s="224">
        <v>125</v>
      </c>
      <c r="E50" s="224">
        <v>16</v>
      </c>
      <c r="F50" s="224"/>
      <c r="G50" s="225"/>
      <c r="H50" s="226" t="s">
        <v>39</v>
      </c>
      <c r="I50" s="226" t="s">
        <v>81</v>
      </c>
      <c r="J50" s="227" t="s">
        <v>32</v>
      </c>
      <c r="K50" s="228">
        <v>3</v>
      </c>
      <c r="L50" s="276"/>
      <c r="M50" s="276"/>
    </row>
    <row r="51" spans="1:13" s="205" customFormat="1" ht="16.5" customHeight="1">
      <c r="A51" s="231"/>
      <c r="B51" s="239"/>
      <c r="C51" s="233" t="s">
        <v>69</v>
      </c>
      <c r="D51" s="233" t="s">
        <v>0</v>
      </c>
      <c r="E51" s="233" t="s">
        <v>29</v>
      </c>
      <c r="F51" s="233"/>
      <c r="G51" s="233"/>
      <c r="H51" s="233"/>
      <c r="I51" s="233"/>
      <c r="J51" s="258"/>
      <c r="K51" s="259"/>
      <c r="L51" s="260"/>
      <c r="M51" s="266"/>
    </row>
    <row r="52" spans="1:13" s="205" customFormat="1" ht="15" customHeight="1">
      <c r="A52" s="238"/>
      <c r="B52" s="239"/>
      <c r="C52" s="267" t="s">
        <v>70</v>
      </c>
      <c r="D52" s="267" t="s">
        <v>0</v>
      </c>
      <c r="E52" s="267" t="s">
        <v>29</v>
      </c>
      <c r="F52" s="267"/>
      <c r="G52" s="267"/>
      <c r="H52" s="267"/>
      <c r="I52" s="267"/>
      <c r="J52" s="258"/>
      <c r="K52" s="259"/>
      <c r="L52" s="260"/>
      <c r="M52" s="260"/>
    </row>
    <row r="53" spans="1:13" s="205" customFormat="1" ht="16.5">
      <c r="A53" s="238"/>
      <c r="B53" s="239"/>
      <c r="C53" s="217" t="s">
        <v>66</v>
      </c>
      <c r="D53" s="261"/>
      <c r="E53" s="261"/>
      <c r="F53" s="261" t="s">
        <v>33</v>
      </c>
      <c r="G53" s="261" t="s">
        <v>29</v>
      </c>
      <c r="H53" s="262" t="s">
        <v>25</v>
      </c>
      <c r="I53" s="262" t="s">
        <v>26</v>
      </c>
      <c r="J53" s="263" t="s">
        <v>41</v>
      </c>
      <c r="K53" s="264" t="s">
        <v>43</v>
      </c>
      <c r="L53" s="265" t="s">
        <v>42</v>
      </c>
      <c r="M53" s="265" t="s">
        <v>44</v>
      </c>
    </row>
    <row r="54" spans="1:13" s="205" customFormat="1" ht="15" customHeight="1">
      <c r="A54" s="221" t="s">
        <v>130</v>
      </c>
      <c r="B54" s="230"/>
      <c r="C54" s="268" t="s">
        <v>68</v>
      </c>
      <c r="D54" s="224"/>
      <c r="E54" s="224"/>
      <c r="F54" s="224">
        <v>125</v>
      </c>
      <c r="G54" s="224">
        <v>16</v>
      </c>
      <c r="H54" s="226" t="s">
        <v>39</v>
      </c>
      <c r="I54" s="226" t="s">
        <v>49</v>
      </c>
      <c r="J54" s="227" t="s">
        <v>32</v>
      </c>
      <c r="K54" s="228">
        <v>2</v>
      </c>
      <c r="L54" s="276"/>
      <c r="M54" s="276"/>
    </row>
    <row r="55" spans="1:13" s="205" customFormat="1" ht="15" customHeight="1">
      <c r="A55" s="238"/>
      <c r="B55" s="269"/>
      <c r="C55" s="267"/>
      <c r="D55" s="267"/>
      <c r="E55" s="267"/>
      <c r="F55" s="267"/>
      <c r="G55" s="267"/>
      <c r="H55" s="267"/>
      <c r="I55" s="267"/>
      <c r="J55" s="258"/>
      <c r="K55" s="259"/>
      <c r="L55" s="260"/>
      <c r="M55" s="260"/>
    </row>
    <row r="56" spans="1:13" s="205" customFormat="1" ht="16.5" customHeight="1">
      <c r="A56" s="231"/>
      <c r="B56" s="232"/>
      <c r="C56" s="233" t="s">
        <v>69</v>
      </c>
      <c r="D56" s="233" t="s">
        <v>0</v>
      </c>
      <c r="E56" s="233" t="s">
        <v>29</v>
      </c>
      <c r="F56" s="233"/>
      <c r="G56" s="233"/>
      <c r="H56" s="233"/>
      <c r="I56" s="233"/>
      <c r="J56" s="234"/>
      <c r="K56" s="235"/>
      <c r="L56" s="236"/>
      <c r="M56" s="237"/>
    </row>
    <row r="57" spans="3:13" ht="16.5">
      <c r="C57" s="205"/>
      <c r="D57" s="205"/>
      <c r="E57" s="205"/>
      <c r="F57" s="205"/>
      <c r="G57" s="205"/>
      <c r="H57" s="258"/>
      <c r="I57" s="258"/>
      <c r="J57" s="205"/>
      <c r="M57" s="271"/>
    </row>
    <row r="58" spans="1:13" ht="16.5">
      <c r="A58" s="206"/>
      <c r="B58" s="207"/>
      <c r="C58" s="208" t="s">
        <v>138</v>
      </c>
      <c r="D58" s="209"/>
      <c r="E58" s="209"/>
      <c r="F58" s="209"/>
      <c r="G58" s="209"/>
      <c r="H58" s="209"/>
      <c r="I58" s="209"/>
      <c r="J58" s="210"/>
      <c r="K58" s="211"/>
      <c r="L58" s="212"/>
      <c r="M58" s="213"/>
    </row>
    <row r="59" spans="3:13" ht="16.5">
      <c r="C59" s="215" t="s">
        <v>46</v>
      </c>
      <c r="D59" s="216" t="s">
        <v>0</v>
      </c>
      <c r="E59" s="216" t="s">
        <v>23</v>
      </c>
      <c r="F59" s="216" t="s">
        <v>24</v>
      </c>
      <c r="G59" s="217"/>
      <c r="H59" s="181" t="s">
        <v>25</v>
      </c>
      <c r="I59" s="181" t="s">
        <v>26</v>
      </c>
      <c r="J59" s="218" t="s">
        <v>41</v>
      </c>
      <c r="K59" s="219" t="s">
        <v>43</v>
      </c>
      <c r="L59" s="220" t="s">
        <v>42</v>
      </c>
      <c r="M59" s="220" t="s">
        <v>44</v>
      </c>
    </row>
    <row r="60" spans="1:13" s="205" customFormat="1" ht="15" customHeight="1">
      <c r="A60" s="221" t="s">
        <v>133</v>
      </c>
      <c r="B60" s="230"/>
      <c r="C60" s="223" t="s">
        <v>27</v>
      </c>
      <c r="D60" s="224">
        <v>65</v>
      </c>
      <c r="E60" s="224">
        <v>76.1</v>
      </c>
      <c r="F60" s="224">
        <v>3.6</v>
      </c>
      <c r="G60" s="225"/>
      <c r="H60" s="272" t="s">
        <v>162</v>
      </c>
      <c r="I60" s="188" t="s">
        <v>129</v>
      </c>
      <c r="J60" s="227" t="s">
        <v>28</v>
      </c>
      <c r="K60" s="228">
        <v>9</v>
      </c>
      <c r="L60" s="276"/>
      <c r="M60" s="276"/>
    </row>
    <row r="61" spans="1:13" s="205" customFormat="1" ht="15" customHeight="1">
      <c r="A61" s="221" t="s">
        <v>133</v>
      </c>
      <c r="B61" s="222"/>
      <c r="C61" s="223" t="s">
        <v>27</v>
      </c>
      <c r="D61" s="224">
        <v>40</v>
      </c>
      <c r="E61" s="224">
        <v>48.3</v>
      </c>
      <c r="F61" s="224">
        <v>3.2</v>
      </c>
      <c r="G61" s="225"/>
      <c r="H61" s="272" t="s">
        <v>162</v>
      </c>
      <c r="I61" s="188" t="s">
        <v>129</v>
      </c>
      <c r="J61" s="227" t="s">
        <v>28</v>
      </c>
      <c r="K61" s="228">
        <v>3</v>
      </c>
      <c r="L61" s="276"/>
      <c r="M61" s="276"/>
    </row>
    <row r="62" spans="1:13" s="205" customFormat="1" ht="15" customHeight="1">
      <c r="A62" s="221" t="s">
        <v>133</v>
      </c>
      <c r="B62" s="222"/>
      <c r="C62" s="223" t="s">
        <v>27</v>
      </c>
      <c r="D62" s="224">
        <v>25</v>
      </c>
      <c r="E62" s="224">
        <v>33.7</v>
      </c>
      <c r="F62" s="224">
        <v>3.2</v>
      </c>
      <c r="G62" s="225"/>
      <c r="H62" s="272" t="s">
        <v>162</v>
      </c>
      <c r="I62" s="188" t="s">
        <v>129</v>
      </c>
      <c r="J62" s="227" t="s">
        <v>28</v>
      </c>
      <c r="K62" s="228">
        <v>9</v>
      </c>
      <c r="L62" s="276"/>
      <c r="M62" s="276"/>
    </row>
    <row r="63" spans="1:13" s="205" customFormat="1" ht="15" customHeight="1">
      <c r="A63" s="221" t="s">
        <v>133</v>
      </c>
      <c r="B63" s="230"/>
      <c r="C63" s="223" t="s">
        <v>27</v>
      </c>
      <c r="D63" s="224">
        <v>20</v>
      </c>
      <c r="E63" s="224">
        <v>26.9</v>
      </c>
      <c r="F63" s="224">
        <v>3.2</v>
      </c>
      <c r="G63" s="225"/>
      <c r="H63" s="272" t="s">
        <v>162</v>
      </c>
      <c r="I63" s="188" t="s">
        <v>129</v>
      </c>
      <c r="J63" s="227" t="s">
        <v>28</v>
      </c>
      <c r="K63" s="228">
        <v>3</v>
      </c>
      <c r="L63" s="276"/>
      <c r="M63" s="276"/>
    </row>
    <row r="64" spans="1:13" s="205" customFormat="1" ht="16.5" customHeight="1">
      <c r="A64" s="231"/>
      <c r="B64" s="232"/>
      <c r="C64" s="233" t="s">
        <v>119</v>
      </c>
      <c r="D64" s="233" t="s">
        <v>0</v>
      </c>
      <c r="E64" s="233" t="s">
        <v>29</v>
      </c>
      <c r="F64" s="233"/>
      <c r="G64" s="233"/>
      <c r="H64" s="233"/>
      <c r="I64" s="233"/>
      <c r="J64" s="234"/>
      <c r="K64" s="235"/>
      <c r="L64" s="236"/>
      <c r="M64" s="237"/>
    </row>
    <row r="65" spans="1:13" s="205" customFormat="1" ht="16.5" customHeight="1">
      <c r="A65" s="231"/>
      <c r="B65" s="232"/>
      <c r="C65" s="233" t="s">
        <v>120</v>
      </c>
      <c r="D65" s="233" t="s">
        <v>0</v>
      </c>
      <c r="E65" s="233" t="s">
        <v>29</v>
      </c>
      <c r="F65" s="233"/>
      <c r="G65" s="233"/>
      <c r="H65" s="233"/>
      <c r="I65" s="233"/>
      <c r="J65" s="234"/>
      <c r="K65" s="235"/>
      <c r="L65" s="236"/>
      <c r="M65" s="237"/>
    </row>
    <row r="66" spans="3:10" ht="16.5">
      <c r="C66" s="205"/>
      <c r="D66" s="205"/>
      <c r="E66" s="205"/>
      <c r="F66" s="205"/>
      <c r="G66" s="205"/>
      <c r="H66" s="258"/>
      <c r="I66" s="258"/>
      <c r="J66" s="205"/>
    </row>
    <row r="67" spans="1:13" s="205" customFormat="1" ht="16.5" customHeight="1">
      <c r="A67" s="238"/>
      <c r="B67" s="232"/>
      <c r="C67" s="215" t="s">
        <v>53</v>
      </c>
      <c r="D67" s="216" t="s">
        <v>0</v>
      </c>
      <c r="E67" s="216" t="s">
        <v>40</v>
      </c>
      <c r="F67" s="216" t="s">
        <v>1</v>
      </c>
      <c r="G67" s="216" t="s">
        <v>86</v>
      </c>
      <c r="H67" s="181" t="s">
        <v>25</v>
      </c>
      <c r="I67" s="181" t="s">
        <v>26</v>
      </c>
      <c r="J67" s="218" t="s">
        <v>41</v>
      </c>
      <c r="K67" s="219" t="s">
        <v>43</v>
      </c>
      <c r="L67" s="220" t="s">
        <v>42</v>
      </c>
      <c r="M67" s="220" t="s">
        <v>44</v>
      </c>
    </row>
    <row r="68" spans="1:13" s="205" customFormat="1" ht="15" customHeight="1">
      <c r="A68" s="221" t="s">
        <v>133</v>
      </c>
      <c r="B68" s="230"/>
      <c r="C68" s="223" t="s">
        <v>30</v>
      </c>
      <c r="D68" s="224">
        <v>65</v>
      </c>
      <c r="E68" s="224">
        <v>90</v>
      </c>
      <c r="F68" s="224">
        <v>95</v>
      </c>
      <c r="G68" s="226" t="s">
        <v>92</v>
      </c>
      <c r="H68" s="226" t="s">
        <v>31</v>
      </c>
      <c r="I68" s="188" t="s">
        <v>129</v>
      </c>
      <c r="J68" s="227" t="s">
        <v>32</v>
      </c>
      <c r="K68" s="228">
        <v>4</v>
      </c>
      <c r="L68" s="276"/>
      <c r="M68" s="276"/>
    </row>
    <row r="69" spans="1:13" s="205" customFormat="1" ht="16.5">
      <c r="A69" s="238"/>
      <c r="B69" s="239"/>
      <c r="C69" s="215" t="s">
        <v>54</v>
      </c>
      <c r="D69" s="255"/>
      <c r="E69" s="255"/>
      <c r="F69" s="255"/>
      <c r="G69" s="255"/>
      <c r="H69" s="257"/>
      <c r="I69" s="257"/>
      <c r="J69" s="258"/>
      <c r="K69" s="259"/>
      <c r="L69" s="260"/>
      <c r="M69" s="260"/>
    </row>
    <row r="70" spans="1:13" s="205" customFormat="1" ht="15" customHeight="1">
      <c r="A70" s="221" t="s">
        <v>133</v>
      </c>
      <c r="B70" s="230"/>
      <c r="C70" s="223" t="s">
        <v>30</v>
      </c>
      <c r="D70" s="224">
        <v>65</v>
      </c>
      <c r="E70" s="224">
        <v>45</v>
      </c>
      <c r="F70" s="224">
        <v>95</v>
      </c>
      <c r="G70" s="226" t="s">
        <v>92</v>
      </c>
      <c r="H70" s="226" t="s">
        <v>31</v>
      </c>
      <c r="I70" s="188" t="s">
        <v>129</v>
      </c>
      <c r="J70" s="227" t="s">
        <v>32</v>
      </c>
      <c r="K70" s="228">
        <v>1</v>
      </c>
      <c r="L70" s="276"/>
      <c r="M70" s="276"/>
    </row>
    <row r="71" spans="3:10" ht="16.5">
      <c r="C71" s="205"/>
      <c r="D71" s="205"/>
      <c r="E71" s="205"/>
      <c r="F71" s="205"/>
      <c r="G71" s="205"/>
      <c r="H71" s="258"/>
      <c r="I71" s="258"/>
      <c r="J71" s="205"/>
    </row>
    <row r="72" spans="1:13" s="205" customFormat="1" ht="16.5" customHeight="1">
      <c r="A72" s="273"/>
      <c r="B72" s="241"/>
      <c r="C72" s="250" t="s">
        <v>47</v>
      </c>
      <c r="D72" s="242" t="s">
        <v>33</v>
      </c>
      <c r="E72" s="242" t="s">
        <v>35</v>
      </c>
      <c r="F72" s="243"/>
      <c r="G72" s="274"/>
      <c r="H72" s="245" t="s">
        <v>25</v>
      </c>
      <c r="I72" s="245" t="s">
        <v>26</v>
      </c>
      <c r="J72" s="275" t="s">
        <v>41</v>
      </c>
      <c r="K72" s="251" t="s">
        <v>43</v>
      </c>
      <c r="L72" s="252" t="s">
        <v>42</v>
      </c>
      <c r="M72" s="252" t="s">
        <v>44</v>
      </c>
    </row>
    <row r="73" spans="1:13" s="205" customFormat="1" ht="15" customHeight="1">
      <c r="A73" s="221" t="s">
        <v>133</v>
      </c>
      <c r="B73" s="230"/>
      <c r="C73" s="223" t="s">
        <v>36</v>
      </c>
      <c r="D73" s="188" t="s">
        <v>136</v>
      </c>
      <c r="E73" s="224">
        <v>40</v>
      </c>
      <c r="F73" s="224" t="s">
        <v>92</v>
      </c>
      <c r="G73" s="224" t="s">
        <v>137</v>
      </c>
      <c r="H73" s="226" t="s">
        <v>31</v>
      </c>
      <c r="I73" s="188" t="s">
        <v>129</v>
      </c>
      <c r="J73" s="227" t="s">
        <v>32</v>
      </c>
      <c r="K73" s="228">
        <v>1</v>
      </c>
      <c r="L73" s="276"/>
      <c r="M73" s="276"/>
    </row>
    <row r="74" spans="3:10" ht="16.5">
      <c r="C74" s="205"/>
      <c r="D74" s="205"/>
      <c r="E74" s="205"/>
      <c r="F74" s="205"/>
      <c r="G74" s="205"/>
      <c r="H74" s="258"/>
      <c r="I74" s="258"/>
      <c r="J74" s="205"/>
    </row>
    <row r="75" spans="1:13" s="205" customFormat="1" ht="16.5" customHeight="1">
      <c r="A75" s="240"/>
      <c r="B75" s="241"/>
      <c r="C75" s="250" t="s">
        <v>48</v>
      </c>
      <c r="D75" s="242" t="s">
        <v>33</v>
      </c>
      <c r="E75" s="242" t="s">
        <v>35</v>
      </c>
      <c r="F75" s="216" t="s">
        <v>94</v>
      </c>
      <c r="G75" s="216" t="s">
        <v>95</v>
      </c>
      <c r="H75" s="245" t="s">
        <v>25</v>
      </c>
      <c r="I75" s="245" t="s">
        <v>26</v>
      </c>
      <c r="J75" s="218" t="s">
        <v>41</v>
      </c>
      <c r="K75" s="251" t="s">
        <v>43</v>
      </c>
      <c r="L75" s="252" t="s">
        <v>42</v>
      </c>
      <c r="M75" s="252" t="s">
        <v>44</v>
      </c>
    </row>
    <row r="76" spans="1:13" s="205" customFormat="1" ht="15.75" customHeight="1">
      <c r="A76" s="221" t="s">
        <v>133</v>
      </c>
      <c r="B76" s="222"/>
      <c r="C76" s="223" t="s">
        <v>37</v>
      </c>
      <c r="D76" s="224">
        <v>65</v>
      </c>
      <c r="E76" s="224">
        <v>40</v>
      </c>
      <c r="F76" s="224" t="s">
        <v>92</v>
      </c>
      <c r="G76" s="224" t="s">
        <v>137</v>
      </c>
      <c r="H76" s="226" t="s">
        <v>31</v>
      </c>
      <c r="I76" s="188" t="s">
        <v>129</v>
      </c>
      <c r="J76" s="227" t="s">
        <v>32</v>
      </c>
      <c r="K76" s="228">
        <v>1</v>
      </c>
      <c r="L76" s="276"/>
      <c r="M76" s="276"/>
    </row>
    <row r="77" spans="1:13" s="205" customFormat="1" ht="15.75" customHeight="1">
      <c r="A77" s="221" t="s">
        <v>133</v>
      </c>
      <c r="B77" s="222"/>
      <c r="C77" s="223" t="s">
        <v>37</v>
      </c>
      <c r="D77" s="224">
        <v>100</v>
      </c>
      <c r="E77" s="224">
        <v>65</v>
      </c>
      <c r="F77" s="224"/>
      <c r="G77" s="224"/>
      <c r="H77" s="226" t="s">
        <v>31</v>
      </c>
      <c r="I77" s="188" t="s">
        <v>129</v>
      </c>
      <c r="J77" s="227" t="s">
        <v>32</v>
      </c>
      <c r="K77" s="228">
        <v>1</v>
      </c>
      <c r="L77" s="276"/>
      <c r="M77" s="276"/>
    </row>
    <row r="78" spans="3:13" ht="16.5">
      <c r="C78" s="205"/>
      <c r="D78" s="205"/>
      <c r="E78" s="205"/>
      <c r="F78" s="205"/>
      <c r="G78" s="205"/>
      <c r="H78" s="258"/>
      <c r="I78" s="258"/>
      <c r="J78" s="205"/>
      <c r="M78" s="271"/>
    </row>
    <row r="79" spans="3:10" ht="16.5">
      <c r="C79" s="205"/>
      <c r="D79" s="205"/>
      <c r="E79" s="205"/>
      <c r="F79" s="205"/>
      <c r="G79" s="205"/>
      <c r="H79" s="258"/>
      <c r="I79" s="258"/>
      <c r="J79" s="205"/>
    </row>
    <row r="80" spans="3:13" ht="16.5">
      <c r="C80" s="205"/>
      <c r="D80" s="205"/>
      <c r="E80" s="205"/>
      <c r="F80" s="205"/>
      <c r="G80" s="205"/>
      <c r="H80" s="258"/>
      <c r="I80" s="258"/>
      <c r="J80" s="205"/>
      <c r="M80" s="271"/>
    </row>
    <row r="81" spans="3:10" ht="16.5">
      <c r="C81" s="205"/>
      <c r="D81" s="205"/>
      <c r="E81" s="205"/>
      <c r="F81" s="205"/>
      <c r="G81" s="205"/>
      <c r="H81" s="258"/>
      <c r="I81" s="258"/>
      <c r="J81" s="205"/>
    </row>
    <row r="82" spans="3:10" ht="16.5">
      <c r="C82" s="205"/>
      <c r="D82" s="205"/>
      <c r="E82" s="205"/>
      <c r="F82" s="205"/>
      <c r="G82" s="205"/>
      <c r="H82" s="258"/>
      <c r="I82" s="258"/>
      <c r="J82" s="205"/>
    </row>
    <row r="83" spans="3:10" ht="16.5">
      <c r="C83" s="205"/>
      <c r="D83" s="205"/>
      <c r="E83" s="205"/>
      <c r="F83" s="205"/>
      <c r="G83" s="205"/>
      <c r="H83" s="258"/>
      <c r="I83" s="258"/>
      <c r="J83" s="205"/>
    </row>
    <row r="84" spans="3:10" ht="16.5">
      <c r="C84" s="205"/>
      <c r="D84" s="205"/>
      <c r="E84" s="205"/>
      <c r="F84" s="205"/>
      <c r="G84" s="205"/>
      <c r="H84" s="258"/>
      <c r="I84" s="258"/>
      <c r="J84" s="205"/>
    </row>
    <row r="85" spans="3:10" ht="16.5">
      <c r="C85" s="205"/>
      <c r="D85" s="205"/>
      <c r="E85" s="205"/>
      <c r="F85" s="205"/>
      <c r="G85" s="205"/>
      <c r="H85" s="258"/>
      <c r="I85" s="258"/>
      <c r="J85" s="205"/>
    </row>
    <row r="86" spans="3:10" ht="16.5">
      <c r="C86" s="205"/>
      <c r="D86" s="205"/>
      <c r="E86" s="205"/>
      <c r="F86" s="205"/>
      <c r="G86" s="205"/>
      <c r="H86" s="258"/>
      <c r="I86" s="258"/>
      <c r="J86" s="205"/>
    </row>
    <row r="87" spans="3:10" ht="16.5">
      <c r="C87" s="205"/>
      <c r="D87" s="205"/>
      <c r="E87" s="205"/>
      <c r="F87" s="205"/>
      <c r="G87" s="205"/>
      <c r="H87" s="258"/>
      <c r="I87" s="258"/>
      <c r="J87" s="205"/>
    </row>
    <row r="88" spans="3:10" ht="16.5">
      <c r="C88" s="205"/>
      <c r="D88" s="205"/>
      <c r="E88" s="205"/>
      <c r="F88" s="205"/>
      <c r="G88" s="205"/>
      <c r="H88" s="258"/>
      <c r="I88" s="258"/>
      <c r="J88" s="205"/>
    </row>
    <row r="89" spans="3:10" ht="16.5">
      <c r="C89" s="205"/>
      <c r="D89" s="205"/>
      <c r="E89" s="205"/>
      <c r="F89" s="205"/>
      <c r="G89" s="205"/>
      <c r="H89" s="258"/>
      <c r="I89" s="258"/>
      <c r="J89" s="205"/>
    </row>
    <row r="90" spans="3:10" ht="16.5">
      <c r="C90" s="205"/>
      <c r="D90" s="205"/>
      <c r="E90" s="205"/>
      <c r="F90" s="205"/>
      <c r="G90" s="205"/>
      <c r="H90" s="258"/>
      <c r="I90" s="258"/>
      <c r="J90" s="205"/>
    </row>
    <row r="91" spans="3:10" ht="16.5">
      <c r="C91" s="205"/>
      <c r="D91" s="205"/>
      <c r="E91" s="205"/>
      <c r="F91" s="205"/>
      <c r="G91" s="205"/>
      <c r="H91" s="258"/>
      <c r="I91" s="258"/>
      <c r="J91" s="205"/>
    </row>
    <row r="92" spans="3:10" ht="16.5">
      <c r="C92" s="205"/>
      <c r="D92" s="205"/>
      <c r="E92" s="205"/>
      <c r="F92" s="205"/>
      <c r="G92" s="205"/>
      <c r="H92" s="258"/>
      <c r="I92" s="258"/>
      <c r="J92" s="205"/>
    </row>
    <row r="93" spans="3:10" ht="16.5">
      <c r="C93" s="205"/>
      <c r="D93" s="205"/>
      <c r="E93" s="205"/>
      <c r="F93" s="205"/>
      <c r="G93" s="205"/>
      <c r="H93" s="258"/>
      <c r="I93" s="258"/>
      <c r="J93" s="205"/>
    </row>
    <row r="94" spans="3:10" ht="16.5">
      <c r="C94" s="205"/>
      <c r="D94" s="205"/>
      <c r="E94" s="205"/>
      <c r="F94" s="205"/>
      <c r="G94" s="205"/>
      <c r="H94" s="258"/>
      <c r="I94" s="258"/>
      <c r="J94" s="205"/>
    </row>
    <row r="95" spans="3:10" ht="16.5">
      <c r="C95" s="205"/>
      <c r="D95" s="205"/>
      <c r="E95" s="205"/>
      <c r="F95" s="205"/>
      <c r="G95" s="205"/>
      <c r="H95" s="258"/>
      <c r="I95" s="258"/>
      <c r="J95" s="205"/>
    </row>
    <row r="96" spans="3:10" ht="16.5">
      <c r="C96" s="205"/>
      <c r="D96" s="205"/>
      <c r="E96" s="205"/>
      <c r="F96" s="205"/>
      <c r="G96" s="205"/>
      <c r="H96" s="258"/>
      <c r="I96" s="258"/>
      <c r="J96" s="205"/>
    </row>
    <row r="97" spans="3:10" ht="16.5">
      <c r="C97" s="205"/>
      <c r="D97" s="205"/>
      <c r="E97" s="205"/>
      <c r="F97" s="205"/>
      <c r="G97" s="205"/>
      <c r="H97" s="258"/>
      <c r="I97" s="258"/>
      <c r="J97" s="205"/>
    </row>
    <row r="98" spans="3:10" ht="16.5">
      <c r="C98" s="205"/>
      <c r="D98" s="205"/>
      <c r="E98" s="205"/>
      <c r="F98" s="205"/>
      <c r="G98" s="205"/>
      <c r="H98" s="258"/>
      <c r="I98" s="258"/>
      <c r="J98" s="205"/>
    </row>
    <row r="99" spans="3:10" ht="16.5">
      <c r="C99" s="205"/>
      <c r="D99" s="205"/>
      <c r="E99" s="205"/>
      <c r="F99" s="205"/>
      <c r="G99" s="205"/>
      <c r="H99" s="258"/>
      <c r="I99" s="258"/>
      <c r="J99" s="205"/>
    </row>
    <row r="100" spans="3:10" ht="16.5">
      <c r="C100" s="205"/>
      <c r="D100" s="205"/>
      <c r="E100" s="205"/>
      <c r="F100" s="205"/>
      <c r="G100" s="205"/>
      <c r="H100" s="258"/>
      <c r="I100" s="258"/>
      <c r="J100" s="205"/>
    </row>
    <row r="101" spans="3:10" ht="16.5">
      <c r="C101" s="205"/>
      <c r="D101" s="205"/>
      <c r="E101" s="205"/>
      <c r="F101" s="205"/>
      <c r="G101" s="205"/>
      <c r="H101" s="258"/>
      <c r="I101" s="258"/>
      <c r="J101" s="205"/>
    </row>
    <row r="102" spans="3:10" ht="16.5">
      <c r="C102" s="205"/>
      <c r="D102" s="205"/>
      <c r="E102" s="205"/>
      <c r="F102" s="205"/>
      <c r="G102" s="205"/>
      <c r="H102" s="258"/>
      <c r="I102" s="258"/>
      <c r="J102" s="205"/>
    </row>
    <row r="103" spans="3:10" ht="16.5">
      <c r="C103" s="205"/>
      <c r="D103" s="205"/>
      <c r="E103" s="205"/>
      <c r="F103" s="205"/>
      <c r="G103" s="205"/>
      <c r="H103" s="258"/>
      <c r="I103" s="258"/>
      <c r="J103" s="205"/>
    </row>
    <row r="104" spans="3:10" ht="16.5">
      <c r="C104" s="205"/>
      <c r="D104" s="205"/>
      <c r="E104" s="205"/>
      <c r="F104" s="205"/>
      <c r="G104" s="205"/>
      <c r="H104" s="258"/>
      <c r="I104" s="258"/>
      <c r="J104" s="205"/>
    </row>
    <row r="105" spans="3:10" ht="16.5">
      <c r="C105" s="205"/>
      <c r="D105" s="205"/>
      <c r="E105" s="205"/>
      <c r="F105" s="205"/>
      <c r="G105" s="205"/>
      <c r="H105" s="258"/>
      <c r="I105" s="258"/>
      <c r="J105" s="205"/>
    </row>
    <row r="106" spans="3:10" ht="16.5">
      <c r="C106" s="205"/>
      <c r="D106" s="205"/>
      <c r="E106" s="205"/>
      <c r="F106" s="205"/>
      <c r="G106" s="205"/>
      <c r="H106" s="258"/>
      <c r="I106" s="258"/>
      <c r="J106" s="205"/>
    </row>
    <row r="107" spans="3:10" ht="16.5">
      <c r="C107" s="205"/>
      <c r="D107" s="205"/>
      <c r="E107" s="205"/>
      <c r="F107" s="205"/>
      <c r="G107" s="205"/>
      <c r="H107" s="258"/>
      <c r="I107" s="258"/>
      <c r="J107" s="205"/>
    </row>
    <row r="108" spans="3:10" ht="16.5">
      <c r="C108" s="205"/>
      <c r="D108" s="205"/>
      <c r="E108" s="205"/>
      <c r="F108" s="205"/>
      <c r="G108" s="205"/>
      <c r="H108" s="258"/>
      <c r="I108" s="258"/>
      <c r="J108" s="205"/>
    </row>
    <row r="109" spans="3:10" ht="16.5">
      <c r="C109" s="205"/>
      <c r="D109" s="205"/>
      <c r="E109" s="205"/>
      <c r="F109" s="205"/>
      <c r="G109" s="205"/>
      <c r="H109" s="258"/>
      <c r="I109" s="258"/>
      <c r="J109" s="205"/>
    </row>
    <row r="110" spans="3:10" ht="16.5">
      <c r="C110" s="205"/>
      <c r="D110" s="205"/>
      <c r="E110" s="205"/>
      <c r="F110" s="205"/>
      <c r="G110" s="205"/>
      <c r="H110" s="258"/>
      <c r="I110" s="258"/>
      <c r="J110" s="205"/>
    </row>
    <row r="111" spans="3:10" ht="16.5">
      <c r="C111" s="205"/>
      <c r="D111" s="205"/>
      <c r="E111" s="205"/>
      <c r="F111" s="205"/>
      <c r="G111" s="205"/>
      <c r="H111" s="258"/>
      <c r="I111" s="258"/>
      <c r="J111" s="205"/>
    </row>
    <row r="112" spans="3:10" ht="16.5">
      <c r="C112" s="205"/>
      <c r="D112" s="205"/>
      <c r="E112" s="205"/>
      <c r="F112" s="205"/>
      <c r="G112" s="205"/>
      <c r="H112" s="258"/>
      <c r="I112" s="258"/>
      <c r="J112" s="205"/>
    </row>
    <row r="113" spans="3:10" ht="16.5">
      <c r="C113" s="205"/>
      <c r="D113" s="205"/>
      <c r="E113" s="205"/>
      <c r="F113" s="205"/>
      <c r="G113" s="205"/>
      <c r="H113" s="258"/>
      <c r="I113" s="258"/>
      <c r="J113" s="205"/>
    </row>
    <row r="114" spans="3:10" ht="16.5">
      <c r="C114" s="205"/>
      <c r="D114" s="205"/>
      <c r="E114" s="205"/>
      <c r="F114" s="205"/>
      <c r="G114" s="205"/>
      <c r="H114" s="258"/>
      <c r="I114" s="258"/>
      <c r="J114" s="205"/>
    </row>
    <row r="115" spans="3:10" ht="16.5">
      <c r="C115" s="205"/>
      <c r="D115" s="205"/>
      <c r="E115" s="205"/>
      <c r="F115" s="205"/>
      <c r="G115" s="205"/>
      <c r="H115" s="258"/>
      <c r="I115" s="258"/>
      <c r="J115" s="205"/>
    </row>
    <row r="116" spans="3:10" ht="16.5">
      <c r="C116" s="205"/>
      <c r="D116" s="205"/>
      <c r="E116" s="205"/>
      <c r="F116" s="205"/>
      <c r="G116" s="205"/>
      <c r="H116" s="258"/>
      <c r="I116" s="258"/>
      <c r="J116" s="205"/>
    </row>
    <row r="117" spans="3:10" ht="16.5">
      <c r="C117" s="205"/>
      <c r="D117" s="205"/>
      <c r="E117" s="205"/>
      <c r="F117" s="205"/>
      <c r="G117" s="205"/>
      <c r="H117" s="258"/>
      <c r="I117" s="258"/>
      <c r="J117" s="205"/>
    </row>
    <row r="118" spans="3:10" ht="16.5">
      <c r="C118" s="205"/>
      <c r="D118" s="205"/>
      <c r="E118" s="205"/>
      <c r="F118" s="205"/>
      <c r="G118" s="205"/>
      <c r="H118" s="258"/>
      <c r="I118" s="258"/>
      <c r="J118" s="205"/>
    </row>
    <row r="119" spans="3:10" ht="16.5">
      <c r="C119" s="205"/>
      <c r="D119" s="205"/>
      <c r="E119" s="205"/>
      <c r="F119" s="205"/>
      <c r="G119" s="205"/>
      <c r="H119" s="258"/>
      <c r="I119" s="258"/>
      <c r="J119" s="205"/>
    </row>
    <row r="120" spans="3:10" ht="16.5">
      <c r="C120" s="205"/>
      <c r="D120" s="205"/>
      <c r="E120" s="205"/>
      <c r="F120" s="205"/>
      <c r="G120" s="205"/>
      <c r="H120" s="258"/>
      <c r="I120" s="258"/>
      <c r="J120" s="205"/>
    </row>
    <row r="121" spans="3:10" ht="16.5">
      <c r="C121" s="205"/>
      <c r="D121" s="205"/>
      <c r="E121" s="205"/>
      <c r="F121" s="205"/>
      <c r="G121" s="205"/>
      <c r="H121" s="258"/>
      <c r="I121" s="258"/>
      <c r="J121" s="205"/>
    </row>
    <row r="122" spans="3:10" ht="16.5">
      <c r="C122" s="205"/>
      <c r="D122" s="205"/>
      <c r="E122" s="205"/>
      <c r="F122" s="205"/>
      <c r="G122" s="205"/>
      <c r="H122" s="258"/>
      <c r="I122" s="258"/>
      <c r="J122" s="205"/>
    </row>
    <row r="123" spans="3:10" ht="16.5">
      <c r="C123" s="205"/>
      <c r="D123" s="205"/>
      <c r="E123" s="205"/>
      <c r="F123" s="205"/>
      <c r="G123" s="205"/>
      <c r="H123" s="258"/>
      <c r="I123" s="258"/>
      <c r="J123" s="205"/>
    </row>
    <row r="124" spans="3:10" ht="16.5">
      <c r="C124" s="205"/>
      <c r="D124" s="205"/>
      <c r="E124" s="205"/>
      <c r="F124" s="205"/>
      <c r="G124" s="205"/>
      <c r="H124" s="258"/>
      <c r="I124" s="258"/>
      <c r="J124" s="205"/>
    </row>
    <row r="125" spans="3:10" ht="16.5">
      <c r="C125" s="205"/>
      <c r="D125" s="205"/>
      <c r="E125" s="205"/>
      <c r="F125" s="205"/>
      <c r="G125" s="205"/>
      <c r="H125" s="258"/>
      <c r="I125" s="258"/>
      <c r="J125" s="205"/>
    </row>
    <row r="126" spans="3:10" ht="16.5">
      <c r="C126" s="205"/>
      <c r="D126" s="205"/>
      <c r="E126" s="205"/>
      <c r="F126" s="205"/>
      <c r="G126" s="205"/>
      <c r="H126" s="258"/>
      <c r="I126" s="258"/>
      <c r="J126" s="205"/>
    </row>
    <row r="127" spans="3:10" ht="16.5">
      <c r="C127" s="205"/>
      <c r="D127" s="205"/>
      <c r="E127" s="205"/>
      <c r="F127" s="205"/>
      <c r="G127" s="205"/>
      <c r="H127" s="258"/>
      <c r="I127" s="258"/>
      <c r="J127" s="205"/>
    </row>
    <row r="128" spans="3:10" ht="16.5">
      <c r="C128" s="205"/>
      <c r="D128" s="205"/>
      <c r="E128" s="205"/>
      <c r="F128" s="205"/>
      <c r="G128" s="205"/>
      <c r="H128" s="258"/>
      <c r="I128" s="258"/>
      <c r="J128" s="205"/>
    </row>
    <row r="129" spans="3:10" ht="16.5">
      <c r="C129" s="205"/>
      <c r="D129" s="205"/>
      <c r="E129" s="205"/>
      <c r="F129" s="205"/>
      <c r="G129" s="205"/>
      <c r="H129" s="258"/>
      <c r="I129" s="258"/>
      <c r="J129" s="205"/>
    </row>
    <row r="130" spans="3:10" ht="16.5">
      <c r="C130" s="205"/>
      <c r="D130" s="205"/>
      <c r="E130" s="205"/>
      <c r="F130" s="205"/>
      <c r="G130" s="205"/>
      <c r="H130" s="258"/>
      <c r="I130" s="258"/>
      <c r="J130" s="205"/>
    </row>
    <row r="131" spans="3:10" ht="16.5">
      <c r="C131" s="205"/>
      <c r="D131" s="205"/>
      <c r="E131" s="205"/>
      <c r="F131" s="205"/>
      <c r="G131" s="205"/>
      <c r="H131" s="258"/>
      <c r="I131" s="258"/>
      <c r="J131" s="205"/>
    </row>
    <row r="132" spans="3:10" ht="16.5">
      <c r="C132" s="205"/>
      <c r="D132" s="205"/>
      <c r="E132" s="205"/>
      <c r="F132" s="205"/>
      <c r="G132" s="205"/>
      <c r="H132" s="258"/>
      <c r="I132" s="258"/>
      <c r="J132" s="205"/>
    </row>
    <row r="133" spans="3:10" ht="16.5">
      <c r="C133" s="205"/>
      <c r="D133" s="205"/>
      <c r="E133" s="205"/>
      <c r="F133" s="205"/>
      <c r="G133" s="205"/>
      <c r="H133" s="258"/>
      <c r="I133" s="258"/>
      <c r="J133" s="205"/>
    </row>
    <row r="134" spans="3:10" ht="16.5">
      <c r="C134" s="205"/>
      <c r="D134" s="205"/>
      <c r="E134" s="205"/>
      <c r="F134" s="205"/>
      <c r="G134" s="205"/>
      <c r="H134" s="258"/>
      <c r="I134" s="258"/>
      <c r="J134" s="205"/>
    </row>
    <row r="135" spans="3:10" ht="16.5">
      <c r="C135" s="205"/>
      <c r="D135" s="205"/>
      <c r="E135" s="205"/>
      <c r="F135" s="205"/>
      <c r="G135" s="205"/>
      <c r="H135" s="258"/>
      <c r="I135" s="258"/>
      <c r="J135" s="205"/>
    </row>
    <row r="136" spans="3:10" ht="16.5">
      <c r="C136" s="205"/>
      <c r="D136" s="205"/>
      <c r="E136" s="205"/>
      <c r="F136" s="205"/>
      <c r="G136" s="205"/>
      <c r="H136" s="258"/>
      <c r="I136" s="258"/>
      <c r="J136" s="205"/>
    </row>
    <row r="137" spans="3:10" ht="16.5">
      <c r="C137" s="205"/>
      <c r="D137" s="205"/>
      <c r="E137" s="205"/>
      <c r="F137" s="205"/>
      <c r="G137" s="205"/>
      <c r="H137" s="258"/>
      <c r="I137" s="258"/>
      <c r="J137" s="205"/>
    </row>
    <row r="138" spans="3:10" ht="16.5">
      <c r="C138" s="205"/>
      <c r="D138" s="205"/>
      <c r="E138" s="205"/>
      <c r="F138" s="205"/>
      <c r="G138" s="205"/>
      <c r="H138" s="258"/>
      <c r="I138" s="258"/>
      <c r="J138" s="205"/>
    </row>
    <row r="139" spans="3:10" ht="16.5">
      <c r="C139" s="205"/>
      <c r="D139" s="205"/>
      <c r="E139" s="205"/>
      <c r="F139" s="205"/>
      <c r="G139" s="205"/>
      <c r="H139" s="258"/>
      <c r="I139" s="258"/>
      <c r="J139" s="205"/>
    </row>
    <row r="140" spans="3:10" ht="16.5">
      <c r="C140" s="205"/>
      <c r="D140" s="205"/>
      <c r="E140" s="205"/>
      <c r="F140" s="205"/>
      <c r="G140" s="205"/>
      <c r="H140" s="258"/>
      <c r="I140" s="258"/>
      <c r="J140" s="205"/>
    </row>
    <row r="141" spans="3:10" ht="16.5">
      <c r="C141" s="205"/>
      <c r="D141" s="205"/>
      <c r="E141" s="205"/>
      <c r="F141" s="205"/>
      <c r="G141" s="205"/>
      <c r="H141" s="258"/>
      <c r="I141" s="258"/>
      <c r="J141" s="205"/>
    </row>
    <row r="142" spans="3:10" ht="16.5">
      <c r="C142" s="205"/>
      <c r="D142" s="205"/>
      <c r="E142" s="205"/>
      <c r="F142" s="205"/>
      <c r="G142" s="205"/>
      <c r="H142" s="258"/>
      <c r="I142" s="258"/>
      <c r="J142" s="205"/>
    </row>
    <row r="143" spans="3:10" ht="16.5">
      <c r="C143" s="205"/>
      <c r="D143" s="205"/>
      <c r="E143" s="205"/>
      <c r="F143" s="205"/>
      <c r="G143" s="205"/>
      <c r="H143" s="258"/>
      <c r="I143" s="258"/>
      <c r="J143" s="205"/>
    </row>
    <row r="144" spans="3:10" ht="16.5">
      <c r="C144" s="205"/>
      <c r="D144" s="205"/>
      <c r="E144" s="205"/>
      <c r="F144" s="205"/>
      <c r="G144" s="205"/>
      <c r="H144" s="258"/>
      <c r="I144" s="258"/>
      <c r="J144" s="205"/>
    </row>
    <row r="145" spans="3:10" ht="16.5">
      <c r="C145" s="205"/>
      <c r="D145" s="205"/>
      <c r="E145" s="205"/>
      <c r="F145" s="205"/>
      <c r="G145" s="205"/>
      <c r="H145" s="258"/>
      <c r="I145" s="258"/>
      <c r="J145" s="205"/>
    </row>
    <row r="146" spans="3:10" ht="16.5">
      <c r="C146" s="205"/>
      <c r="D146" s="205"/>
      <c r="E146" s="205"/>
      <c r="F146" s="205"/>
      <c r="G146" s="205"/>
      <c r="H146" s="258"/>
      <c r="I146" s="258"/>
      <c r="J146" s="205"/>
    </row>
    <row r="147" spans="3:10" ht="16.5">
      <c r="C147" s="205"/>
      <c r="D147" s="205"/>
      <c r="E147" s="205"/>
      <c r="F147" s="205"/>
      <c r="G147" s="205"/>
      <c r="H147" s="258"/>
      <c r="I147" s="258"/>
      <c r="J147" s="205"/>
    </row>
    <row r="148" spans="3:10" ht="16.5">
      <c r="C148" s="205"/>
      <c r="D148" s="205"/>
      <c r="E148" s="205"/>
      <c r="F148" s="205"/>
      <c r="G148" s="205"/>
      <c r="H148" s="258"/>
      <c r="I148" s="258"/>
      <c r="J148" s="205"/>
    </row>
    <row r="149" spans="3:10" ht="16.5">
      <c r="C149" s="205"/>
      <c r="D149" s="205"/>
      <c r="E149" s="205"/>
      <c r="F149" s="205"/>
      <c r="G149" s="205"/>
      <c r="H149" s="258"/>
      <c r="I149" s="258"/>
      <c r="J149" s="205"/>
    </row>
    <row r="150" spans="3:10" ht="16.5">
      <c r="C150" s="205"/>
      <c r="D150" s="205"/>
      <c r="E150" s="205"/>
      <c r="F150" s="205"/>
      <c r="G150" s="205"/>
      <c r="H150" s="258"/>
      <c r="I150" s="258"/>
      <c r="J150" s="205"/>
    </row>
    <row r="151" spans="3:10" ht="16.5">
      <c r="C151" s="205"/>
      <c r="D151" s="205"/>
      <c r="E151" s="205"/>
      <c r="F151" s="205"/>
      <c r="G151" s="205"/>
      <c r="H151" s="258"/>
      <c r="I151" s="258"/>
      <c r="J151" s="205"/>
    </row>
    <row r="152" spans="3:10" ht="16.5">
      <c r="C152" s="205"/>
      <c r="D152" s="205"/>
      <c r="E152" s="205"/>
      <c r="F152" s="205"/>
      <c r="G152" s="205"/>
      <c r="H152" s="258"/>
      <c r="I152" s="258"/>
      <c r="J152" s="205"/>
    </row>
    <row r="153" spans="3:10" ht="16.5">
      <c r="C153" s="205"/>
      <c r="D153" s="205"/>
      <c r="E153" s="205"/>
      <c r="F153" s="205"/>
      <c r="G153" s="205"/>
      <c r="H153" s="258"/>
      <c r="I153" s="258"/>
      <c r="J153" s="205"/>
    </row>
    <row r="154" spans="3:10" ht="16.5">
      <c r="C154" s="205"/>
      <c r="D154" s="205"/>
      <c r="E154" s="205"/>
      <c r="F154" s="205"/>
      <c r="G154" s="205"/>
      <c r="H154" s="258"/>
      <c r="I154" s="258"/>
      <c r="J154" s="205"/>
    </row>
    <row r="155" spans="3:10" ht="16.5">
      <c r="C155" s="205"/>
      <c r="D155" s="205"/>
      <c r="E155" s="205"/>
      <c r="F155" s="205"/>
      <c r="G155" s="205"/>
      <c r="H155" s="258"/>
      <c r="I155" s="258"/>
      <c r="J155" s="205"/>
    </row>
    <row r="156" spans="3:10" ht="16.5">
      <c r="C156" s="205"/>
      <c r="D156" s="205"/>
      <c r="E156" s="205"/>
      <c r="F156" s="205"/>
      <c r="G156" s="205"/>
      <c r="H156" s="258"/>
      <c r="I156" s="258"/>
      <c r="J156" s="205"/>
    </row>
    <row r="157" spans="3:10" ht="16.5">
      <c r="C157" s="205"/>
      <c r="D157" s="205"/>
      <c r="E157" s="205"/>
      <c r="F157" s="205"/>
      <c r="G157" s="205"/>
      <c r="H157" s="258"/>
      <c r="I157" s="258"/>
      <c r="J157" s="205"/>
    </row>
    <row r="158" spans="3:10" ht="16.5">
      <c r="C158" s="205"/>
      <c r="D158" s="205"/>
      <c r="E158" s="205"/>
      <c r="F158" s="205"/>
      <c r="G158" s="205"/>
      <c r="H158" s="258"/>
      <c r="I158" s="258"/>
      <c r="J158" s="205"/>
    </row>
    <row r="159" spans="3:10" ht="16.5">
      <c r="C159" s="205"/>
      <c r="D159" s="205"/>
      <c r="E159" s="205"/>
      <c r="F159" s="205"/>
      <c r="G159" s="205"/>
      <c r="H159" s="258"/>
      <c r="I159" s="258"/>
      <c r="J159" s="205"/>
    </row>
    <row r="160" spans="3:10" ht="16.5">
      <c r="C160" s="205"/>
      <c r="D160" s="205"/>
      <c r="E160" s="205"/>
      <c r="F160" s="205"/>
      <c r="G160" s="205"/>
      <c r="H160" s="258"/>
      <c r="I160" s="258"/>
      <c r="J160" s="205"/>
    </row>
    <row r="161" spans="3:10" ht="16.5">
      <c r="C161" s="205"/>
      <c r="D161" s="205"/>
      <c r="E161" s="205"/>
      <c r="F161" s="205"/>
      <c r="G161" s="205"/>
      <c r="H161" s="258"/>
      <c r="I161" s="258"/>
      <c r="J161" s="205"/>
    </row>
    <row r="162" spans="3:10" ht="16.5">
      <c r="C162" s="205"/>
      <c r="D162" s="205"/>
      <c r="E162" s="205"/>
      <c r="F162" s="205"/>
      <c r="G162" s="205"/>
      <c r="H162" s="258"/>
      <c r="I162" s="258"/>
      <c r="J162" s="205"/>
    </row>
    <row r="163" spans="3:10" ht="16.5">
      <c r="C163" s="205"/>
      <c r="D163" s="205"/>
      <c r="E163" s="205"/>
      <c r="F163" s="205"/>
      <c r="G163" s="205"/>
      <c r="H163" s="258"/>
      <c r="I163" s="258"/>
      <c r="J163" s="205"/>
    </row>
    <row r="164" spans="3:10" ht="16.5">
      <c r="C164" s="205"/>
      <c r="D164" s="205"/>
      <c r="E164" s="205"/>
      <c r="F164" s="205"/>
      <c r="G164" s="205"/>
      <c r="H164" s="258"/>
      <c r="I164" s="258"/>
      <c r="J164" s="205"/>
    </row>
    <row r="165" spans="3:10" ht="16.5">
      <c r="C165" s="205"/>
      <c r="D165" s="205"/>
      <c r="E165" s="205"/>
      <c r="F165" s="205"/>
      <c r="G165" s="205"/>
      <c r="H165" s="258"/>
      <c r="I165" s="258"/>
      <c r="J165" s="205"/>
    </row>
    <row r="166" spans="3:10" ht="16.5">
      <c r="C166" s="205"/>
      <c r="D166" s="205"/>
      <c r="E166" s="205"/>
      <c r="F166" s="205"/>
      <c r="G166" s="205"/>
      <c r="H166" s="258"/>
      <c r="I166" s="258"/>
      <c r="J166" s="205"/>
    </row>
    <row r="167" spans="3:10" ht="16.5">
      <c r="C167" s="205"/>
      <c r="D167" s="205"/>
      <c r="E167" s="205"/>
      <c r="F167" s="205"/>
      <c r="G167" s="205"/>
      <c r="H167" s="258"/>
      <c r="I167" s="258"/>
      <c r="J167" s="205"/>
    </row>
    <row r="168" spans="3:10" ht="16.5">
      <c r="C168" s="205"/>
      <c r="D168" s="205"/>
      <c r="E168" s="205"/>
      <c r="F168" s="205"/>
      <c r="G168" s="205"/>
      <c r="H168" s="258"/>
      <c r="I168" s="258"/>
      <c r="J168" s="205"/>
    </row>
    <row r="169" spans="3:10" ht="16.5">
      <c r="C169" s="205"/>
      <c r="D169" s="205"/>
      <c r="E169" s="205"/>
      <c r="F169" s="205"/>
      <c r="G169" s="205"/>
      <c r="H169" s="258"/>
      <c r="I169" s="258"/>
      <c r="J169" s="205"/>
    </row>
    <row r="170" spans="3:10" ht="16.5">
      <c r="C170" s="205"/>
      <c r="D170" s="205"/>
      <c r="E170" s="205"/>
      <c r="F170" s="205"/>
      <c r="G170" s="205"/>
      <c r="H170" s="258"/>
      <c r="I170" s="258"/>
      <c r="J170" s="205"/>
    </row>
    <row r="171" spans="3:10" ht="16.5">
      <c r="C171" s="205"/>
      <c r="D171" s="205"/>
      <c r="E171" s="205"/>
      <c r="F171" s="205"/>
      <c r="G171" s="205"/>
      <c r="H171" s="258"/>
      <c r="I171" s="258"/>
      <c r="J171" s="205"/>
    </row>
    <row r="172" spans="3:10" ht="16.5">
      <c r="C172" s="205"/>
      <c r="D172" s="205"/>
      <c r="E172" s="205"/>
      <c r="F172" s="205"/>
      <c r="G172" s="205"/>
      <c r="H172" s="258"/>
      <c r="I172" s="258"/>
      <c r="J172" s="205"/>
    </row>
    <row r="173" spans="3:10" ht="16.5">
      <c r="C173" s="205"/>
      <c r="D173" s="205"/>
      <c r="E173" s="205"/>
      <c r="F173" s="205"/>
      <c r="G173" s="205"/>
      <c r="H173" s="258"/>
      <c r="I173" s="258"/>
      <c r="J173" s="205"/>
    </row>
    <row r="174" spans="3:10" ht="16.5">
      <c r="C174" s="205"/>
      <c r="D174" s="205"/>
      <c r="E174" s="205"/>
      <c r="F174" s="205"/>
      <c r="G174" s="205"/>
      <c r="H174" s="258"/>
      <c r="I174" s="258"/>
      <c r="J174" s="205"/>
    </row>
    <row r="175" spans="3:10" ht="16.5">
      <c r="C175" s="205"/>
      <c r="D175" s="205"/>
      <c r="E175" s="205"/>
      <c r="F175" s="205"/>
      <c r="G175" s="205"/>
      <c r="H175" s="258"/>
      <c r="I175" s="258"/>
      <c r="J175" s="205"/>
    </row>
    <row r="176" spans="3:10" ht="16.5">
      <c r="C176" s="205"/>
      <c r="D176" s="205"/>
      <c r="E176" s="205"/>
      <c r="F176" s="205"/>
      <c r="G176" s="205"/>
      <c r="H176" s="258"/>
      <c r="I176" s="258"/>
      <c r="J176" s="205"/>
    </row>
    <row r="177" spans="3:10" ht="16.5">
      <c r="C177" s="205"/>
      <c r="D177" s="205"/>
      <c r="E177" s="205"/>
      <c r="F177" s="205"/>
      <c r="G177" s="205"/>
      <c r="H177" s="258"/>
      <c r="I177" s="258"/>
      <c r="J177" s="205"/>
    </row>
    <row r="178" spans="3:10" ht="16.5">
      <c r="C178" s="205"/>
      <c r="D178" s="205"/>
      <c r="E178" s="205"/>
      <c r="F178" s="205"/>
      <c r="G178" s="205"/>
      <c r="H178" s="258"/>
      <c r="I178" s="258"/>
      <c r="J178" s="205"/>
    </row>
    <row r="179" spans="3:10" ht="16.5">
      <c r="C179" s="205"/>
      <c r="D179" s="205"/>
      <c r="E179" s="205"/>
      <c r="F179" s="205"/>
      <c r="G179" s="205"/>
      <c r="H179" s="258"/>
      <c r="I179" s="258"/>
      <c r="J179" s="205"/>
    </row>
    <row r="180" spans="3:10" ht="16.5">
      <c r="C180" s="205"/>
      <c r="D180" s="205"/>
      <c r="E180" s="205"/>
      <c r="F180" s="205"/>
      <c r="G180" s="205"/>
      <c r="H180" s="258"/>
      <c r="I180" s="258"/>
      <c r="J180" s="205"/>
    </row>
    <row r="181" spans="3:10" ht="16.5">
      <c r="C181" s="205"/>
      <c r="D181" s="205"/>
      <c r="E181" s="205"/>
      <c r="F181" s="205"/>
      <c r="G181" s="205"/>
      <c r="H181" s="258"/>
      <c r="I181" s="258"/>
      <c r="J181" s="205"/>
    </row>
    <row r="182" spans="3:10" ht="16.5">
      <c r="C182" s="205"/>
      <c r="D182" s="205"/>
      <c r="E182" s="205"/>
      <c r="F182" s="205"/>
      <c r="G182" s="205"/>
      <c r="H182" s="258"/>
      <c r="I182" s="258"/>
      <c r="J182" s="205"/>
    </row>
    <row r="183" spans="3:10" ht="16.5">
      <c r="C183" s="205"/>
      <c r="D183" s="205"/>
      <c r="E183" s="205"/>
      <c r="F183" s="205"/>
      <c r="G183" s="205"/>
      <c r="H183" s="258"/>
      <c r="I183" s="258"/>
      <c r="J183" s="205"/>
    </row>
    <row r="184" spans="3:10" ht="16.5">
      <c r="C184" s="205"/>
      <c r="D184" s="205"/>
      <c r="E184" s="205"/>
      <c r="F184" s="205"/>
      <c r="G184" s="205"/>
      <c r="H184" s="258"/>
      <c r="I184" s="258"/>
      <c r="J184" s="205"/>
    </row>
    <row r="185" spans="3:10" ht="16.5">
      <c r="C185" s="205"/>
      <c r="D185" s="205"/>
      <c r="E185" s="205"/>
      <c r="F185" s="205"/>
      <c r="G185" s="205"/>
      <c r="H185" s="258"/>
      <c r="I185" s="258"/>
      <c r="J185" s="205"/>
    </row>
    <row r="186" spans="3:10" ht="16.5">
      <c r="C186" s="205"/>
      <c r="D186" s="205"/>
      <c r="E186" s="205"/>
      <c r="F186" s="205"/>
      <c r="G186" s="205"/>
      <c r="H186" s="258"/>
      <c r="I186" s="258"/>
      <c r="J186" s="205"/>
    </row>
    <row r="187" spans="3:10" ht="16.5">
      <c r="C187" s="205"/>
      <c r="D187" s="205"/>
      <c r="E187" s="205"/>
      <c r="F187" s="205"/>
      <c r="G187" s="205"/>
      <c r="H187" s="258"/>
      <c r="I187" s="258"/>
      <c r="J187" s="205"/>
    </row>
    <row r="188" spans="3:10" ht="16.5">
      <c r="C188" s="205"/>
      <c r="D188" s="205"/>
      <c r="E188" s="205"/>
      <c r="F188" s="205"/>
      <c r="G188" s="205"/>
      <c r="H188" s="258"/>
      <c r="I188" s="258"/>
      <c r="J188" s="205"/>
    </row>
    <row r="189" spans="3:10" ht="16.5">
      <c r="C189" s="205"/>
      <c r="D189" s="205"/>
      <c r="E189" s="205"/>
      <c r="F189" s="205"/>
      <c r="G189" s="205"/>
      <c r="H189" s="258"/>
      <c r="I189" s="258"/>
      <c r="J189" s="205"/>
    </row>
    <row r="190" spans="3:10" ht="16.5">
      <c r="C190" s="205"/>
      <c r="D190" s="205"/>
      <c r="E190" s="205"/>
      <c r="F190" s="205"/>
      <c r="G190" s="205"/>
      <c r="H190" s="258"/>
      <c r="I190" s="258"/>
      <c r="J190" s="205"/>
    </row>
    <row r="191" spans="3:10" ht="16.5">
      <c r="C191" s="205"/>
      <c r="D191" s="205"/>
      <c r="E191" s="205"/>
      <c r="F191" s="205"/>
      <c r="G191" s="205"/>
      <c r="H191" s="258"/>
      <c r="I191" s="258"/>
      <c r="J191" s="205"/>
    </row>
    <row r="192" spans="3:10" ht="16.5">
      <c r="C192" s="205"/>
      <c r="D192" s="205"/>
      <c r="E192" s="205"/>
      <c r="F192" s="205"/>
      <c r="G192" s="205"/>
      <c r="H192" s="258"/>
      <c r="I192" s="258"/>
      <c r="J192" s="205"/>
    </row>
    <row r="193" spans="3:10" ht="16.5">
      <c r="C193" s="205"/>
      <c r="D193" s="205"/>
      <c r="E193" s="205"/>
      <c r="F193" s="205"/>
      <c r="G193" s="205"/>
      <c r="H193" s="258"/>
      <c r="I193" s="258"/>
      <c r="J193" s="205"/>
    </row>
    <row r="194" spans="3:10" ht="16.5">
      <c r="C194" s="205"/>
      <c r="D194" s="205"/>
      <c r="E194" s="205"/>
      <c r="F194" s="205"/>
      <c r="G194" s="205"/>
      <c r="H194" s="258"/>
      <c r="I194" s="258"/>
      <c r="J194" s="205"/>
    </row>
    <row r="195" spans="3:10" ht="16.5">
      <c r="C195" s="205"/>
      <c r="D195" s="205"/>
      <c r="E195" s="205"/>
      <c r="F195" s="205"/>
      <c r="G195" s="205"/>
      <c r="H195" s="258"/>
      <c r="I195" s="258"/>
      <c r="J195" s="205"/>
    </row>
    <row r="196" spans="3:10" ht="16.5">
      <c r="C196" s="205"/>
      <c r="D196" s="205"/>
      <c r="E196" s="205"/>
      <c r="F196" s="205"/>
      <c r="G196" s="205"/>
      <c r="H196" s="258"/>
      <c r="I196" s="258"/>
      <c r="J196" s="205"/>
    </row>
    <row r="197" spans="3:10" ht="16.5">
      <c r="C197" s="205"/>
      <c r="D197" s="205"/>
      <c r="E197" s="205"/>
      <c r="F197" s="205"/>
      <c r="G197" s="205"/>
      <c r="H197" s="258"/>
      <c r="I197" s="258"/>
      <c r="J197" s="205"/>
    </row>
    <row r="198" spans="3:10" ht="16.5">
      <c r="C198" s="205"/>
      <c r="D198" s="205"/>
      <c r="E198" s="205"/>
      <c r="F198" s="205"/>
      <c r="G198" s="205"/>
      <c r="H198" s="258"/>
      <c r="I198" s="258"/>
      <c r="J198" s="205"/>
    </row>
    <row r="199" spans="3:10" ht="16.5">
      <c r="C199" s="205"/>
      <c r="D199" s="205"/>
      <c r="E199" s="205"/>
      <c r="F199" s="205"/>
      <c r="G199" s="205"/>
      <c r="H199" s="258"/>
      <c r="I199" s="258"/>
      <c r="J199" s="205"/>
    </row>
    <row r="200" spans="3:10" ht="16.5">
      <c r="C200" s="205"/>
      <c r="D200" s="205"/>
      <c r="E200" s="205"/>
      <c r="F200" s="205"/>
      <c r="G200" s="205"/>
      <c r="H200" s="258"/>
      <c r="I200" s="258"/>
      <c r="J200" s="205"/>
    </row>
    <row r="201" spans="3:10" ht="16.5">
      <c r="C201" s="205"/>
      <c r="D201" s="205"/>
      <c r="E201" s="205"/>
      <c r="F201" s="205"/>
      <c r="G201" s="205"/>
      <c r="H201" s="258"/>
      <c r="I201" s="258"/>
      <c r="J201" s="205"/>
    </row>
    <row r="202" spans="3:10" ht="16.5">
      <c r="C202" s="205"/>
      <c r="D202" s="205"/>
      <c r="E202" s="205"/>
      <c r="F202" s="205"/>
      <c r="G202" s="205"/>
      <c r="H202" s="258"/>
      <c r="I202" s="258"/>
      <c r="J202" s="205"/>
    </row>
    <row r="203" spans="3:10" ht="16.5">
      <c r="C203" s="205"/>
      <c r="D203" s="205"/>
      <c r="E203" s="205"/>
      <c r="F203" s="205"/>
      <c r="G203" s="205"/>
      <c r="H203" s="258"/>
      <c r="I203" s="258"/>
      <c r="J203" s="205"/>
    </row>
    <row r="204" spans="3:10" ht="16.5">
      <c r="C204" s="205"/>
      <c r="D204" s="205"/>
      <c r="E204" s="205"/>
      <c r="F204" s="205"/>
      <c r="G204" s="205"/>
      <c r="H204" s="258"/>
      <c r="I204" s="258"/>
      <c r="J204" s="205"/>
    </row>
    <row r="205" spans="3:10" ht="16.5">
      <c r="C205" s="205"/>
      <c r="D205" s="205"/>
      <c r="E205" s="205"/>
      <c r="F205" s="205"/>
      <c r="G205" s="205"/>
      <c r="H205" s="258"/>
      <c r="I205" s="258"/>
      <c r="J205" s="205"/>
    </row>
    <row r="206" spans="3:10" ht="16.5">
      <c r="C206" s="205"/>
      <c r="D206" s="205"/>
      <c r="E206" s="205"/>
      <c r="F206" s="205"/>
      <c r="G206" s="205"/>
      <c r="H206" s="258"/>
      <c r="I206" s="258"/>
      <c r="J206" s="205"/>
    </row>
    <row r="207" spans="3:10" ht="16.5">
      <c r="C207" s="205"/>
      <c r="D207" s="205"/>
      <c r="E207" s="205"/>
      <c r="F207" s="205"/>
      <c r="G207" s="205"/>
      <c r="H207" s="258"/>
      <c r="I207" s="258"/>
      <c r="J207" s="205"/>
    </row>
    <row r="208" spans="3:10" ht="16.5">
      <c r="C208" s="205"/>
      <c r="D208" s="205"/>
      <c r="E208" s="205"/>
      <c r="F208" s="205"/>
      <c r="G208" s="205"/>
      <c r="H208" s="258"/>
      <c r="I208" s="258"/>
      <c r="J208" s="205"/>
    </row>
    <row r="209" spans="3:10" ht="16.5">
      <c r="C209" s="205"/>
      <c r="D209" s="205"/>
      <c r="E209" s="205"/>
      <c r="F209" s="205"/>
      <c r="G209" s="205"/>
      <c r="H209" s="258"/>
      <c r="I209" s="258"/>
      <c r="J209" s="205"/>
    </row>
    <row r="210" spans="3:10" ht="16.5">
      <c r="C210" s="205"/>
      <c r="D210" s="205"/>
      <c r="E210" s="205"/>
      <c r="F210" s="205"/>
      <c r="G210" s="205"/>
      <c r="H210" s="258"/>
      <c r="I210" s="258"/>
      <c r="J210" s="205"/>
    </row>
    <row r="211" spans="3:10" ht="16.5">
      <c r="C211" s="205"/>
      <c r="D211" s="205"/>
      <c r="E211" s="205"/>
      <c r="F211" s="205"/>
      <c r="G211" s="205"/>
      <c r="H211" s="258"/>
      <c r="I211" s="258"/>
      <c r="J211" s="205"/>
    </row>
    <row r="212" spans="3:10" ht="16.5">
      <c r="C212" s="205"/>
      <c r="D212" s="205"/>
      <c r="E212" s="205"/>
      <c r="F212" s="205"/>
      <c r="G212" s="205"/>
      <c r="H212" s="258"/>
      <c r="I212" s="258"/>
      <c r="J212" s="205"/>
    </row>
    <row r="213" spans="3:10" ht="16.5">
      <c r="C213" s="205"/>
      <c r="D213" s="205"/>
      <c r="E213" s="205"/>
      <c r="F213" s="205"/>
      <c r="G213" s="205"/>
      <c r="H213" s="258"/>
      <c r="I213" s="258"/>
      <c r="J213" s="205"/>
    </row>
    <row r="214" spans="3:10" ht="16.5">
      <c r="C214" s="205"/>
      <c r="D214" s="205"/>
      <c r="E214" s="205"/>
      <c r="F214" s="205"/>
      <c r="G214" s="205"/>
      <c r="H214" s="258"/>
      <c r="I214" s="258"/>
      <c r="J214" s="205"/>
    </row>
    <row r="215" spans="3:10" ht="16.5">
      <c r="C215" s="205"/>
      <c r="D215" s="205"/>
      <c r="E215" s="205"/>
      <c r="F215" s="205"/>
      <c r="G215" s="205"/>
      <c r="H215" s="258"/>
      <c r="I215" s="258"/>
      <c r="J215" s="205"/>
    </row>
    <row r="216" spans="3:10" ht="16.5">
      <c r="C216" s="205"/>
      <c r="D216" s="205"/>
      <c r="E216" s="205"/>
      <c r="F216" s="205"/>
      <c r="G216" s="205"/>
      <c r="H216" s="258"/>
      <c r="I216" s="258"/>
      <c r="J216" s="205"/>
    </row>
    <row r="217" spans="3:10" ht="16.5">
      <c r="C217" s="205"/>
      <c r="D217" s="205"/>
      <c r="E217" s="205"/>
      <c r="F217" s="205"/>
      <c r="G217" s="205"/>
      <c r="H217" s="258"/>
      <c r="I217" s="258"/>
      <c r="J217" s="205"/>
    </row>
    <row r="218" spans="3:10" ht="16.5">
      <c r="C218" s="205"/>
      <c r="D218" s="205"/>
      <c r="E218" s="205"/>
      <c r="F218" s="205"/>
      <c r="G218" s="205"/>
      <c r="H218" s="258"/>
      <c r="I218" s="258"/>
      <c r="J218" s="205"/>
    </row>
    <row r="219" spans="3:10" ht="16.5">
      <c r="C219" s="205"/>
      <c r="D219" s="205"/>
      <c r="E219" s="205"/>
      <c r="F219" s="205"/>
      <c r="G219" s="205"/>
      <c r="H219" s="258"/>
      <c r="I219" s="258"/>
      <c r="J219" s="205"/>
    </row>
    <row r="220" spans="3:10" ht="16.5">
      <c r="C220" s="205"/>
      <c r="D220" s="205"/>
      <c r="E220" s="205"/>
      <c r="F220" s="205"/>
      <c r="G220" s="205"/>
      <c r="H220" s="258"/>
      <c r="I220" s="258"/>
      <c r="J220" s="205"/>
    </row>
    <row r="221" spans="3:10" ht="16.5">
      <c r="C221" s="205"/>
      <c r="D221" s="205"/>
      <c r="E221" s="205"/>
      <c r="F221" s="205"/>
      <c r="G221" s="205"/>
      <c r="H221" s="258"/>
      <c r="I221" s="258"/>
      <c r="J221" s="205"/>
    </row>
    <row r="222" spans="3:10" ht="16.5">
      <c r="C222" s="205"/>
      <c r="D222" s="205"/>
      <c r="E222" s="205"/>
      <c r="F222" s="205"/>
      <c r="G222" s="205"/>
      <c r="H222" s="258"/>
      <c r="I222" s="258"/>
      <c r="J222" s="205"/>
    </row>
    <row r="223" spans="3:10" ht="16.5">
      <c r="C223" s="205"/>
      <c r="D223" s="205"/>
      <c r="E223" s="205"/>
      <c r="F223" s="205"/>
      <c r="G223" s="205"/>
      <c r="H223" s="258"/>
      <c r="I223" s="258"/>
      <c r="J223" s="205"/>
    </row>
    <row r="224" spans="3:10" ht="16.5">
      <c r="C224" s="205"/>
      <c r="D224" s="205"/>
      <c r="E224" s="205"/>
      <c r="F224" s="205"/>
      <c r="G224" s="205"/>
      <c r="H224" s="258"/>
      <c r="I224" s="258"/>
      <c r="J224" s="205"/>
    </row>
    <row r="225" spans="3:10" ht="16.5">
      <c r="C225" s="205"/>
      <c r="D225" s="205"/>
      <c r="E225" s="205"/>
      <c r="F225" s="205"/>
      <c r="G225" s="205"/>
      <c r="H225" s="258"/>
      <c r="I225" s="258"/>
      <c r="J225" s="205"/>
    </row>
    <row r="226" spans="3:10" ht="16.5">
      <c r="C226" s="205"/>
      <c r="D226" s="205"/>
      <c r="E226" s="205"/>
      <c r="F226" s="205"/>
      <c r="G226" s="205"/>
      <c r="H226" s="258"/>
      <c r="I226" s="258"/>
      <c r="J226" s="205"/>
    </row>
    <row r="227" spans="3:10" ht="16.5">
      <c r="C227" s="205"/>
      <c r="D227" s="205"/>
      <c r="E227" s="205"/>
      <c r="F227" s="205"/>
      <c r="G227" s="205"/>
      <c r="H227" s="258"/>
      <c r="I227" s="258"/>
      <c r="J227" s="205"/>
    </row>
    <row r="228" spans="3:10" ht="16.5">
      <c r="C228" s="205"/>
      <c r="D228" s="205"/>
      <c r="E228" s="205"/>
      <c r="F228" s="205"/>
      <c r="G228" s="205"/>
      <c r="H228" s="258"/>
      <c r="I228" s="258"/>
      <c r="J228" s="205"/>
    </row>
    <row r="229" spans="3:10" ht="16.5">
      <c r="C229" s="205"/>
      <c r="D229" s="205"/>
      <c r="E229" s="205"/>
      <c r="F229" s="205"/>
      <c r="G229" s="205"/>
      <c r="H229" s="258"/>
      <c r="I229" s="258"/>
      <c r="J229" s="205"/>
    </row>
    <row r="230" spans="3:10" ht="16.5">
      <c r="C230" s="205"/>
      <c r="D230" s="205"/>
      <c r="E230" s="205"/>
      <c r="F230" s="205"/>
      <c r="G230" s="205"/>
      <c r="H230" s="258"/>
      <c r="I230" s="258"/>
      <c r="J230" s="205"/>
    </row>
    <row r="231" spans="3:10" ht="16.5">
      <c r="C231" s="205"/>
      <c r="D231" s="205"/>
      <c r="E231" s="205"/>
      <c r="F231" s="205"/>
      <c r="G231" s="205"/>
      <c r="H231" s="258"/>
      <c r="I231" s="258"/>
      <c r="J231" s="205"/>
    </row>
    <row r="232" spans="3:10" ht="16.5">
      <c r="C232" s="205"/>
      <c r="D232" s="205"/>
      <c r="E232" s="205"/>
      <c r="F232" s="205"/>
      <c r="G232" s="205"/>
      <c r="H232" s="258"/>
      <c r="I232" s="258"/>
      <c r="J232" s="205"/>
    </row>
    <row r="233" spans="3:10" ht="16.5">
      <c r="C233" s="205"/>
      <c r="D233" s="205"/>
      <c r="E233" s="205"/>
      <c r="F233" s="205"/>
      <c r="G233" s="205"/>
      <c r="H233" s="258"/>
      <c r="I233" s="258"/>
      <c r="J233" s="205"/>
    </row>
    <row r="234" spans="3:10" ht="16.5">
      <c r="C234" s="205"/>
      <c r="D234" s="205"/>
      <c r="E234" s="205"/>
      <c r="F234" s="205"/>
      <c r="G234" s="205"/>
      <c r="H234" s="258"/>
      <c r="I234" s="258"/>
      <c r="J234" s="205"/>
    </row>
    <row r="235" spans="3:10" ht="16.5">
      <c r="C235" s="205"/>
      <c r="D235" s="205"/>
      <c r="E235" s="205"/>
      <c r="F235" s="205"/>
      <c r="G235" s="205"/>
      <c r="H235" s="258"/>
      <c r="I235" s="258"/>
      <c r="J235" s="205"/>
    </row>
    <row r="236" spans="3:10" ht="16.5">
      <c r="C236" s="205"/>
      <c r="D236" s="205"/>
      <c r="E236" s="205"/>
      <c r="F236" s="205"/>
      <c r="G236" s="205"/>
      <c r="H236" s="258"/>
      <c r="I236" s="258"/>
      <c r="J236" s="205"/>
    </row>
    <row r="237" spans="3:10" ht="16.5">
      <c r="C237" s="205"/>
      <c r="D237" s="205"/>
      <c r="E237" s="205"/>
      <c r="F237" s="205"/>
      <c r="G237" s="205"/>
      <c r="H237" s="258"/>
      <c r="I237" s="258"/>
      <c r="J237" s="205"/>
    </row>
    <row r="238" spans="3:10" ht="16.5">
      <c r="C238" s="205"/>
      <c r="D238" s="205"/>
      <c r="E238" s="205"/>
      <c r="F238" s="205"/>
      <c r="G238" s="205"/>
      <c r="H238" s="258"/>
      <c r="I238" s="258"/>
      <c r="J238" s="205"/>
    </row>
    <row r="239" spans="3:10" ht="16.5">
      <c r="C239" s="205"/>
      <c r="D239" s="205"/>
      <c r="E239" s="205"/>
      <c r="F239" s="205"/>
      <c r="G239" s="205"/>
      <c r="H239" s="258"/>
      <c r="I239" s="258"/>
      <c r="J239" s="205"/>
    </row>
    <row r="240" spans="3:10" ht="16.5">
      <c r="C240" s="205"/>
      <c r="D240" s="205"/>
      <c r="E240" s="205"/>
      <c r="F240" s="205"/>
      <c r="G240" s="205"/>
      <c r="H240" s="258"/>
      <c r="I240" s="258"/>
      <c r="J240" s="205"/>
    </row>
    <row r="241" spans="3:10" ht="16.5">
      <c r="C241" s="205"/>
      <c r="D241" s="205"/>
      <c r="E241" s="205"/>
      <c r="F241" s="205"/>
      <c r="G241" s="205"/>
      <c r="H241" s="258"/>
      <c r="I241" s="258"/>
      <c r="J241" s="205"/>
    </row>
    <row r="242" spans="3:10" ht="16.5">
      <c r="C242" s="205"/>
      <c r="D242" s="205"/>
      <c r="E242" s="205"/>
      <c r="F242" s="205"/>
      <c r="G242" s="205"/>
      <c r="H242" s="258"/>
      <c r="I242" s="258"/>
      <c r="J242" s="205"/>
    </row>
    <row r="243" spans="3:10" ht="16.5">
      <c r="C243" s="205"/>
      <c r="D243" s="205"/>
      <c r="E243" s="205"/>
      <c r="F243" s="205"/>
      <c r="G243" s="205"/>
      <c r="H243" s="258"/>
      <c r="I243" s="258"/>
      <c r="J243" s="205"/>
    </row>
    <row r="244" spans="3:10" ht="16.5">
      <c r="C244" s="205"/>
      <c r="D244" s="205"/>
      <c r="E244" s="205"/>
      <c r="F244" s="205"/>
      <c r="G244" s="205"/>
      <c r="H244" s="258"/>
      <c r="I244" s="258"/>
      <c r="J244" s="205"/>
    </row>
    <row r="245" spans="3:10" ht="16.5">
      <c r="C245" s="205"/>
      <c r="D245" s="205"/>
      <c r="E245" s="205"/>
      <c r="F245" s="205"/>
      <c r="G245" s="205"/>
      <c r="H245" s="258"/>
      <c r="I245" s="258"/>
      <c r="J245" s="205"/>
    </row>
    <row r="246" spans="3:10" ht="16.5">
      <c r="C246" s="205"/>
      <c r="D246" s="205"/>
      <c r="E246" s="205"/>
      <c r="F246" s="205"/>
      <c r="G246" s="205"/>
      <c r="H246" s="258"/>
      <c r="I246" s="258"/>
      <c r="J246" s="205"/>
    </row>
    <row r="247" spans="3:10" ht="16.5">
      <c r="C247" s="205"/>
      <c r="D247" s="205"/>
      <c r="E247" s="205"/>
      <c r="F247" s="205"/>
      <c r="G247" s="205"/>
      <c r="H247" s="258"/>
      <c r="I247" s="258"/>
      <c r="J247" s="205"/>
    </row>
    <row r="248" spans="3:10" ht="16.5">
      <c r="C248" s="205"/>
      <c r="D248" s="205"/>
      <c r="E248" s="205"/>
      <c r="F248" s="205"/>
      <c r="G248" s="205"/>
      <c r="H248" s="258"/>
      <c r="I248" s="258"/>
      <c r="J248" s="205"/>
    </row>
    <row r="249" spans="3:10" ht="16.5">
      <c r="C249" s="205"/>
      <c r="D249" s="205"/>
      <c r="E249" s="205"/>
      <c r="F249" s="205"/>
      <c r="G249" s="205"/>
      <c r="H249" s="258"/>
      <c r="I249" s="258"/>
      <c r="J249" s="205"/>
    </row>
    <row r="250" spans="3:10" ht="16.5">
      <c r="C250" s="205"/>
      <c r="D250" s="205"/>
      <c r="E250" s="205"/>
      <c r="F250" s="205"/>
      <c r="G250" s="205"/>
      <c r="H250" s="258"/>
      <c r="I250" s="258"/>
      <c r="J250" s="205"/>
    </row>
    <row r="251" spans="3:10" ht="16.5">
      <c r="C251" s="205"/>
      <c r="D251" s="205"/>
      <c r="E251" s="205"/>
      <c r="F251" s="205"/>
      <c r="G251" s="205"/>
      <c r="H251" s="258"/>
      <c r="I251" s="258"/>
      <c r="J251" s="205"/>
    </row>
    <row r="252" spans="3:10" ht="16.5">
      <c r="C252" s="205"/>
      <c r="D252" s="205"/>
      <c r="E252" s="205"/>
      <c r="F252" s="205"/>
      <c r="G252" s="205"/>
      <c r="H252" s="258"/>
      <c r="I252" s="258"/>
      <c r="J252" s="205"/>
    </row>
    <row r="253" spans="3:10" ht="16.5">
      <c r="C253" s="205"/>
      <c r="D253" s="205"/>
      <c r="E253" s="205"/>
      <c r="F253" s="205"/>
      <c r="G253" s="205"/>
      <c r="H253" s="258"/>
      <c r="I253" s="258"/>
      <c r="J253" s="205"/>
    </row>
    <row r="254" spans="3:10" ht="16.5">
      <c r="C254" s="205"/>
      <c r="D254" s="205"/>
      <c r="E254" s="205"/>
      <c r="F254" s="205"/>
      <c r="G254" s="205"/>
      <c r="H254" s="258"/>
      <c r="I254" s="258"/>
      <c r="J254" s="205"/>
    </row>
    <row r="255" spans="3:10" ht="16.5">
      <c r="C255" s="205"/>
      <c r="D255" s="205"/>
      <c r="E255" s="205"/>
      <c r="F255" s="205"/>
      <c r="G255" s="205"/>
      <c r="H255" s="258"/>
      <c r="I255" s="258"/>
      <c r="J255" s="205"/>
    </row>
    <row r="256" spans="3:10" ht="16.5">
      <c r="C256" s="205"/>
      <c r="D256" s="205"/>
      <c r="E256" s="205"/>
      <c r="F256" s="205"/>
      <c r="G256" s="205"/>
      <c r="H256" s="258"/>
      <c r="I256" s="258"/>
      <c r="J256" s="205"/>
    </row>
    <row r="257" spans="3:10" ht="16.5">
      <c r="C257" s="205"/>
      <c r="D257" s="205"/>
      <c r="E257" s="205"/>
      <c r="F257" s="205"/>
      <c r="G257" s="205"/>
      <c r="H257" s="258"/>
      <c r="I257" s="258"/>
      <c r="J257" s="205"/>
    </row>
    <row r="258" spans="3:10" ht="16.5">
      <c r="C258" s="205"/>
      <c r="D258" s="205"/>
      <c r="E258" s="205"/>
      <c r="F258" s="205"/>
      <c r="G258" s="205"/>
      <c r="H258" s="258"/>
      <c r="I258" s="258"/>
      <c r="J258" s="205"/>
    </row>
    <row r="259" spans="3:10" ht="16.5">
      <c r="C259" s="205"/>
      <c r="D259" s="205"/>
      <c r="E259" s="205"/>
      <c r="F259" s="205"/>
      <c r="G259" s="205"/>
      <c r="H259" s="258"/>
      <c r="I259" s="258"/>
      <c r="J259" s="205"/>
    </row>
    <row r="260" spans="3:10" ht="16.5">
      <c r="C260" s="205"/>
      <c r="D260" s="205"/>
      <c r="E260" s="205"/>
      <c r="F260" s="205"/>
      <c r="G260" s="205"/>
      <c r="H260" s="258"/>
      <c r="I260" s="258"/>
      <c r="J260" s="205"/>
    </row>
    <row r="261" spans="3:10" ht="16.5">
      <c r="C261" s="205"/>
      <c r="D261" s="205"/>
      <c r="E261" s="205"/>
      <c r="F261" s="205"/>
      <c r="G261" s="205"/>
      <c r="H261" s="258"/>
      <c r="I261" s="258"/>
      <c r="J261" s="205"/>
    </row>
    <row r="262" spans="3:10" ht="16.5">
      <c r="C262" s="205"/>
      <c r="D262" s="205"/>
      <c r="E262" s="205"/>
      <c r="F262" s="205"/>
      <c r="G262" s="205"/>
      <c r="H262" s="258"/>
      <c r="I262" s="258"/>
      <c r="J262" s="205"/>
    </row>
    <row r="263" spans="3:10" ht="16.5">
      <c r="C263" s="205"/>
      <c r="D263" s="205"/>
      <c r="E263" s="205"/>
      <c r="F263" s="205"/>
      <c r="G263" s="205"/>
      <c r="H263" s="258"/>
      <c r="I263" s="258"/>
      <c r="J263" s="205"/>
    </row>
    <row r="264" spans="3:10" ht="16.5">
      <c r="C264" s="205"/>
      <c r="D264" s="205"/>
      <c r="E264" s="205"/>
      <c r="F264" s="205"/>
      <c r="G264" s="205"/>
      <c r="H264" s="258"/>
      <c r="I264" s="258"/>
      <c r="J264" s="205"/>
    </row>
    <row r="265" spans="3:10" ht="16.5">
      <c r="C265" s="205"/>
      <c r="D265" s="205"/>
      <c r="E265" s="205"/>
      <c r="F265" s="205"/>
      <c r="G265" s="205"/>
      <c r="H265" s="258"/>
      <c r="I265" s="258"/>
      <c r="J265" s="205"/>
    </row>
    <row r="266" spans="3:10" ht="16.5">
      <c r="C266" s="205"/>
      <c r="D266" s="205"/>
      <c r="E266" s="205"/>
      <c r="F266" s="205"/>
      <c r="G266" s="205"/>
      <c r="H266" s="258"/>
      <c r="I266" s="258"/>
      <c r="J266" s="205"/>
    </row>
    <row r="267" spans="3:10" ht="16.5">
      <c r="C267" s="205"/>
      <c r="D267" s="205"/>
      <c r="E267" s="205"/>
      <c r="F267" s="205"/>
      <c r="G267" s="205"/>
      <c r="H267" s="258"/>
      <c r="I267" s="258"/>
      <c r="J267" s="205"/>
    </row>
    <row r="268" spans="3:10" ht="16.5">
      <c r="C268" s="205"/>
      <c r="D268" s="205"/>
      <c r="E268" s="205"/>
      <c r="F268" s="205"/>
      <c r="G268" s="205"/>
      <c r="H268" s="258"/>
      <c r="I268" s="258"/>
      <c r="J268" s="205"/>
    </row>
    <row r="269" spans="3:10" ht="16.5">
      <c r="C269" s="205"/>
      <c r="D269" s="205"/>
      <c r="E269" s="205"/>
      <c r="F269" s="205"/>
      <c r="G269" s="205"/>
      <c r="H269" s="258"/>
      <c r="I269" s="258"/>
      <c r="J269" s="205"/>
    </row>
    <row r="270" spans="3:10" ht="16.5">
      <c r="C270" s="205"/>
      <c r="D270" s="205"/>
      <c r="E270" s="205"/>
      <c r="F270" s="205"/>
      <c r="G270" s="205"/>
      <c r="H270" s="258"/>
      <c r="I270" s="258"/>
      <c r="J270" s="205"/>
    </row>
    <row r="271" spans="3:10" ht="16.5">
      <c r="C271" s="205"/>
      <c r="D271" s="205"/>
      <c r="E271" s="205"/>
      <c r="F271" s="205"/>
      <c r="G271" s="205"/>
      <c r="H271" s="258"/>
      <c r="I271" s="258"/>
      <c r="J271" s="205"/>
    </row>
    <row r="272" spans="3:10" ht="16.5">
      <c r="C272" s="205"/>
      <c r="D272" s="205"/>
      <c r="E272" s="205"/>
      <c r="F272" s="205"/>
      <c r="G272" s="205"/>
      <c r="H272" s="258"/>
      <c r="I272" s="258"/>
      <c r="J272" s="205"/>
    </row>
    <row r="273" spans="3:10" ht="16.5">
      <c r="C273" s="205"/>
      <c r="D273" s="205"/>
      <c r="E273" s="205"/>
      <c r="F273" s="205"/>
      <c r="G273" s="205"/>
      <c r="H273" s="258"/>
      <c r="I273" s="258"/>
      <c r="J273" s="205"/>
    </row>
    <row r="274" spans="3:10" ht="16.5">
      <c r="C274" s="205"/>
      <c r="D274" s="205"/>
      <c r="E274" s="205"/>
      <c r="F274" s="205"/>
      <c r="G274" s="205"/>
      <c r="H274" s="258"/>
      <c r="I274" s="258"/>
      <c r="J274" s="205"/>
    </row>
    <row r="275" spans="3:10" ht="16.5">
      <c r="C275" s="205"/>
      <c r="D275" s="205"/>
      <c r="E275" s="205"/>
      <c r="F275" s="205"/>
      <c r="G275" s="205"/>
      <c r="H275" s="258"/>
      <c r="I275" s="258"/>
      <c r="J275" s="205"/>
    </row>
    <row r="276" spans="3:10" ht="16.5">
      <c r="C276" s="205"/>
      <c r="D276" s="205"/>
      <c r="E276" s="205"/>
      <c r="F276" s="205"/>
      <c r="G276" s="205"/>
      <c r="H276" s="258"/>
      <c r="I276" s="258"/>
      <c r="J276" s="205"/>
    </row>
    <row r="277" spans="3:10" ht="16.5">
      <c r="C277" s="205"/>
      <c r="D277" s="205"/>
      <c r="E277" s="205"/>
      <c r="F277" s="205"/>
      <c r="G277" s="205"/>
      <c r="H277" s="258"/>
      <c r="I277" s="258"/>
      <c r="J277" s="205"/>
    </row>
    <row r="278" spans="3:10" ht="16.5">
      <c r="C278" s="205"/>
      <c r="D278" s="205"/>
      <c r="E278" s="205"/>
      <c r="F278" s="205"/>
      <c r="G278" s="205"/>
      <c r="H278" s="258"/>
      <c r="I278" s="258"/>
      <c r="J278" s="205"/>
    </row>
    <row r="279" spans="3:10" ht="16.5">
      <c r="C279" s="205"/>
      <c r="D279" s="205"/>
      <c r="E279" s="205"/>
      <c r="F279" s="205"/>
      <c r="G279" s="205"/>
      <c r="H279" s="258"/>
      <c r="I279" s="258"/>
      <c r="J279" s="205"/>
    </row>
    <row r="280" spans="3:10" ht="16.5">
      <c r="C280" s="205"/>
      <c r="D280" s="205"/>
      <c r="E280" s="205"/>
      <c r="F280" s="205"/>
      <c r="G280" s="205"/>
      <c r="H280" s="258"/>
      <c r="I280" s="258"/>
      <c r="J280" s="205"/>
    </row>
    <row r="281" spans="3:10" ht="16.5">
      <c r="C281" s="205"/>
      <c r="D281" s="205"/>
      <c r="E281" s="205"/>
      <c r="F281" s="205"/>
      <c r="G281" s="205"/>
      <c r="H281" s="258"/>
      <c r="I281" s="258"/>
      <c r="J281" s="205"/>
    </row>
    <row r="282" spans="3:10" ht="16.5">
      <c r="C282" s="205"/>
      <c r="D282" s="205"/>
      <c r="E282" s="205"/>
      <c r="F282" s="205"/>
      <c r="G282" s="205"/>
      <c r="H282" s="258"/>
      <c r="I282" s="258"/>
      <c r="J282" s="205"/>
    </row>
    <row r="283" spans="3:10" ht="16.5">
      <c r="C283" s="205"/>
      <c r="D283" s="205"/>
      <c r="E283" s="205"/>
      <c r="F283" s="205"/>
      <c r="G283" s="205"/>
      <c r="H283" s="258"/>
      <c r="I283" s="258"/>
      <c r="J283" s="205"/>
    </row>
    <row r="284" spans="3:10" ht="16.5">
      <c r="C284" s="205"/>
      <c r="D284" s="205"/>
      <c r="E284" s="205"/>
      <c r="F284" s="205"/>
      <c r="G284" s="205"/>
      <c r="H284" s="258"/>
      <c r="I284" s="258"/>
      <c r="J284" s="205"/>
    </row>
    <row r="285" spans="3:10" ht="16.5">
      <c r="C285" s="205"/>
      <c r="D285" s="205"/>
      <c r="E285" s="205"/>
      <c r="F285" s="205"/>
      <c r="G285" s="205"/>
      <c r="H285" s="258"/>
      <c r="I285" s="258"/>
      <c r="J285" s="205"/>
    </row>
    <row r="286" spans="3:10" ht="16.5">
      <c r="C286" s="205"/>
      <c r="D286" s="205"/>
      <c r="E286" s="205"/>
      <c r="F286" s="205"/>
      <c r="G286" s="205"/>
      <c r="H286" s="258"/>
      <c r="I286" s="258"/>
      <c r="J286" s="205"/>
    </row>
    <row r="287" spans="3:10" ht="16.5">
      <c r="C287" s="205"/>
      <c r="D287" s="205"/>
      <c r="E287" s="205"/>
      <c r="F287" s="205"/>
      <c r="G287" s="205"/>
      <c r="H287" s="258"/>
      <c r="I287" s="258"/>
      <c r="J287" s="205"/>
    </row>
    <row r="288" spans="3:10" ht="16.5">
      <c r="C288" s="205"/>
      <c r="D288" s="205"/>
      <c r="E288" s="205"/>
      <c r="F288" s="205"/>
      <c r="G288" s="205"/>
      <c r="H288" s="258"/>
      <c r="I288" s="258"/>
      <c r="J288" s="205"/>
    </row>
    <row r="289" spans="3:10" ht="16.5">
      <c r="C289" s="205"/>
      <c r="D289" s="205"/>
      <c r="E289" s="205"/>
      <c r="F289" s="205"/>
      <c r="G289" s="205"/>
      <c r="H289" s="258"/>
      <c r="I289" s="258"/>
      <c r="J289" s="205"/>
    </row>
    <row r="290" spans="3:10" ht="16.5">
      <c r="C290" s="205"/>
      <c r="D290" s="205"/>
      <c r="E290" s="205"/>
      <c r="F290" s="205"/>
      <c r="G290" s="205"/>
      <c r="H290" s="258"/>
      <c r="I290" s="258"/>
      <c r="J290" s="205"/>
    </row>
    <row r="291" spans="3:10" ht="16.5">
      <c r="C291" s="205"/>
      <c r="D291" s="205"/>
      <c r="E291" s="205"/>
      <c r="F291" s="205"/>
      <c r="G291" s="205"/>
      <c r="H291" s="258"/>
      <c r="I291" s="258"/>
      <c r="J291" s="205"/>
    </row>
    <row r="292" spans="3:10" ht="16.5">
      <c r="C292" s="205"/>
      <c r="D292" s="205"/>
      <c r="E292" s="205"/>
      <c r="F292" s="205"/>
      <c r="G292" s="205"/>
      <c r="H292" s="258"/>
      <c r="I292" s="258"/>
      <c r="J292" s="205"/>
    </row>
    <row r="293" spans="3:10" ht="16.5">
      <c r="C293" s="205"/>
      <c r="D293" s="205"/>
      <c r="E293" s="205"/>
      <c r="F293" s="205"/>
      <c r="G293" s="205"/>
      <c r="H293" s="258"/>
      <c r="I293" s="258"/>
      <c r="J293" s="205"/>
    </row>
  </sheetData>
  <sheetProtection algorithmName="SHA-512" hashValue="wosJWDikX4J5ZUKH7iY7r/mPAXGwXppgdpczJyZKgmX4/ceY688Q4Zp6Kf75u5eW7h2iky3r3YPq1xEdqZec6A==" saltValue="wV1fVia+kWR23qM7m96sig==" spinCount="100000" sheet="1" objects="1" scenarios="1"/>
  <autoFilter ref="A2:K293"/>
  <mergeCells count="13">
    <mergeCell ref="C58:I58"/>
    <mergeCell ref="C64:I64"/>
    <mergeCell ref="C65:I65"/>
    <mergeCell ref="C56:I56"/>
    <mergeCell ref="C3:I3"/>
    <mergeCell ref="C28:I28"/>
    <mergeCell ref="C29:I29"/>
    <mergeCell ref="C44:I44"/>
    <mergeCell ref="C55:I55"/>
    <mergeCell ref="C52:I52"/>
    <mergeCell ref="C51:I51"/>
    <mergeCell ref="C39:I39"/>
    <mergeCell ref="C30:I30"/>
  </mergeCells>
  <conditionalFormatting sqref="K1:K3 K41 K43 K28 K5:K26 K46:K48">
    <cfRule type="cellIs" priority="968" dxfId="2" operator="equal">
      <formula>0</formula>
    </cfRule>
  </conditionalFormatting>
  <conditionalFormatting sqref="K51">
    <cfRule type="cellIs" priority="967" dxfId="2" operator="equal">
      <formula>0</formula>
    </cfRule>
  </conditionalFormatting>
  <conditionalFormatting sqref="K4">
    <cfRule type="cellIs" priority="940" dxfId="2" operator="equal">
      <formula>0</formula>
    </cfRule>
  </conditionalFormatting>
  <conditionalFormatting sqref="K45">
    <cfRule type="cellIs" priority="883" dxfId="2" operator="equal">
      <formula>0</formula>
    </cfRule>
  </conditionalFormatting>
  <conditionalFormatting sqref="K30">
    <cfRule type="cellIs" priority="943" dxfId="2" operator="equal">
      <formula>0</formula>
    </cfRule>
  </conditionalFormatting>
  <conditionalFormatting sqref="K1:K3 K51 K41 K43 K28 K5:K26 K46:K48">
    <cfRule type="cellIs" priority="953" dxfId="1" operator="equal">
      <formula>0</formula>
    </cfRule>
    <cfRule type="cellIs" priority="954" dxfId="0" operator="greaterThan">
      <formula>0</formula>
    </cfRule>
  </conditionalFormatting>
  <conditionalFormatting sqref="K30">
    <cfRule type="cellIs" priority="941" dxfId="1" operator="equal">
      <formula>0</formula>
    </cfRule>
    <cfRule type="cellIs" priority="942" dxfId="0" operator="greaterThan">
      <formula>0</formula>
    </cfRule>
  </conditionalFormatting>
  <conditionalFormatting sqref="K49">
    <cfRule type="cellIs" priority="922" dxfId="2" operator="equal">
      <formula>0</formula>
    </cfRule>
  </conditionalFormatting>
  <conditionalFormatting sqref="K4">
    <cfRule type="cellIs" priority="938" dxfId="1" operator="equal">
      <formula>0</formula>
    </cfRule>
    <cfRule type="cellIs" priority="939" dxfId="0" operator="greaterThan">
      <formula>0</formula>
    </cfRule>
  </conditionalFormatting>
  <conditionalFormatting sqref="K49">
    <cfRule type="cellIs" priority="920" dxfId="1" operator="equal">
      <formula>0</formula>
    </cfRule>
    <cfRule type="cellIs" priority="921" dxfId="0" operator="greaterThan">
      <formula>0</formula>
    </cfRule>
  </conditionalFormatting>
  <conditionalFormatting sqref="K29">
    <cfRule type="cellIs" priority="901" dxfId="2" operator="equal">
      <formula>0</formula>
    </cfRule>
  </conditionalFormatting>
  <conditionalFormatting sqref="K29">
    <cfRule type="cellIs" priority="899" dxfId="1" operator="equal">
      <formula>0</formula>
    </cfRule>
    <cfRule type="cellIs" priority="900" dxfId="0" operator="greaterThan">
      <formula>0</formula>
    </cfRule>
  </conditionalFormatting>
  <conditionalFormatting sqref="K39">
    <cfRule type="cellIs" priority="898" dxfId="2" operator="equal">
      <formula>0</formula>
    </cfRule>
  </conditionalFormatting>
  <conditionalFormatting sqref="K39">
    <cfRule type="cellIs" priority="896" dxfId="1" operator="equal">
      <formula>0</formula>
    </cfRule>
    <cfRule type="cellIs" priority="897" dxfId="0" operator="greaterThan">
      <formula>0</formula>
    </cfRule>
  </conditionalFormatting>
  <conditionalFormatting sqref="K31">
    <cfRule type="cellIs" priority="895" dxfId="2" operator="equal">
      <formula>0</formula>
    </cfRule>
  </conditionalFormatting>
  <conditionalFormatting sqref="K31">
    <cfRule type="cellIs" priority="893" dxfId="1" operator="equal">
      <formula>0</formula>
    </cfRule>
    <cfRule type="cellIs" priority="894" dxfId="0" operator="greaterThan">
      <formula>0</formula>
    </cfRule>
  </conditionalFormatting>
  <conditionalFormatting sqref="K40">
    <cfRule type="cellIs" priority="889" dxfId="2" operator="equal">
      <formula>0</formula>
    </cfRule>
  </conditionalFormatting>
  <conditionalFormatting sqref="K40">
    <cfRule type="cellIs" priority="887" dxfId="1" operator="equal">
      <formula>0</formula>
    </cfRule>
    <cfRule type="cellIs" priority="888" dxfId="0" operator="greaterThan">
      <formula>0</formula>
    </cfRule>
  </conditionalFormatting>
  <conditionalFormatting sqref="K42">
    <cfRule type="cellIs" priority="886" dxfId="2" operator="equal">
      <formula>0</formula>
    </cfRule>
  </conditionalFormatting>
  <conditionalFormatting sqref="K42">
    <cfRule type="cellIs" priority="884" dxfId="1" operator="equal">
      <formula>0</formula>
    </cfRule>
    <cfRule type="cellIs" priority="885" dxfId="0" operator="greaterThan">
      <formula>0</formula>
    </cfRule>
  </conditionalFormatting>
  <conditionalFormatting sqref="K45">
    <cfRule type="cellIs" priority="881" dxfId="1" operator="equal">
      <formula>0</formula>
    </cfRule>
    <cfRule type="cellIs" priority="882" dxfId="0" operator="greaterThan">
      <formula>0</formula>
    </cfRule>
  </conditionalFormatting>
  <conditionalFormatting sqref="K44">
    <cfRule type="cellIs" priority="871" dxfId="2" operator="equal">
      <formula>0</formula>
    </cfRule>
  </conditionalFormatting>
  <conditionalFormatting sqref="K44">
    <cfRule type="cellIs" priority="869" dxfId="1" operator="equal">
      <formula>0</formula>
    </cfRule>
    <cfRule type="cellIs" priority="870" dxfId="0" operator="greaterThan">
      <formula>0</formula>
    </cfRule>
  </conditionalFormatting>
  <conditionalFormatting sqref="K32:K38">
    <cfRule type="cellIs" priority="825" dxfId="2" operator="equal">
      <formula>0</formula>
    </cfRule>
  </conditionalFormatting>
  <conditionalFormatting sqref="K11 K17 K14:K15">
    <cfRule type="cellIs" priority="833" dxfId="2" operator="equal">
      <formula>0</formula>
    </cfRule>
  </conditionalFormatting>
  <conditionalFormatting sqref="K32:K38">
    <cfRule type="cellIs" priority="826" dxfId="2" operator="equal">
      <formula>0</formula>
    </cfRule>
  </conditionalFormatting>
  <conditionalFormatting sqref="K32:K38">
    <cfRule type="cellIs" priority="823" dxfId="1" operator="equal">
      <formula>0</formula>
    </cfRule>
    <cfRule type="cellIs" priority="824" dxfId="0" operator="greaterThan">
      <formula>0</formula>
    </cfRule>
  </conditionalFormatting>
  <conditionalFormatting sqref="K50">
    <cfRule type="cellIs" priority="802" dxfId="2" operator="equal">
      <formula>0</formula>
    </cfRule>
  </conditionalFormatting>
  <conditionalFormatting sqref="K50">
    <cfRule type="cellIs" priority="801" dxfId="2" operator="equal">
      <formula>0</formula>
    </cfRule>
  </conditionalFormatting>
  <conditionalFormatting sqref="K50">
    <cfRule type="cellIs" priority="799" dxfId="1" operator="equal">
      <formula>0</formula>
    </cfRule>
    <cfRule type="cellIs" priority="800" dxfId="0" operator="greaterThan">
      <formula>0</formula>
    </cfRule>
  </conditionalFormatting>
  <conditionalFormatting sqref="K52">
    <cfRule type="cellIs" priority="457" dxfId="2" operator="equal">
      <formula>0</formula>
    </cfRule>
  </conditionalFormatting>
  <conditionalFormatting sqref="K52">
    <cfRule type="cellIs" priority="455" dxfId="1" operator="equal">
      <formula>0</formula>
    </cfRule>
    <cfRule type="cellIs" priority="456" dxfId="0" operator="greaterThan">
      <formula>0</formula>
    </cfRule>
  </conditionalFormatting>
  <conditionalFormatting sqref="K53">
    <cfRule type="cellIs" priority="454" dxfId="2" operator="equal">
      <formula>0</formula>
    </cfRule>
  </conditionalFormatting>
  <conditionalFormatting sqref="K53">
    <cfRule type="cellIs" priority="452" dxfId="1" operator="equal">
      <formula>0</formula>
    </cfRule>
    <cfRule type="cellIs" priority="453" dxfId="0" operator="greaterThan">
      <formula>0</formula>
    </cfRule>
  </conditionalFormatting>
  <conditionalFormatting sqref="K54">
    <cfRule type="cellIs" priority="451" dxfId="2" operator="equal">
      <formula>0</formula>
    </cfRule>
  </conditionalFormatting>
  <conditionalFormatting sqref="K54">
    <cfRule type="cellIs" priority="450" dxfId="2" operator="equal">
      <formula>0</formula>
    </cfRule>
  </conditionalFormatting>
  <conditionalFormatting sqref="K54">
    <cfRule type="cellIs" priority="448" dxfId="1" operator="equal">
      <formula>0</formula>
    </cfRule>
    <cfRule type="cellIs" priority="449" dxfId="0" operator="greaterThan">
      <formula>0</formula>
    </cfRule>
  </conditionalFormatting>
  <conditionalFormatting sqref="K55">
    <cfRule type="cellIs" priority="440" dxfId="2" operator="equal">
      <formula>0</formula>
    </cfRule>
  </conditionalFormatting>
  <conditionalFormatting sqref="K55">
    <cfRule type="cellIs" priority="439" dxfId="2" operator="equal">
      <formula>0</formula>
    </cfRule>
  </conditionalFormatting>
  <conditionalFormatting sqref="K55">
    <cfRule type="cellIs" priority="437" dxfId="1" operator="equal">
      <formula>0</formula>
    </cfRule>
    <cfRule type="cellIs" priority="438" dxfId="0" operator="greaterThan">
      <formula>0</formula>
    </cfRule>
  </conditionalFormatting>
  <conditionalFormatting sqref="K56">
    <cfRule type="cellIs" priority="145" dxfId="2" operator="equal">
      <formula>0</formula>
    </cfRule>
  </conditionalFormatting>
  <conditionalFormatting sqref="K56">
    <cfRule type="cellIs" priority="143" dxfId="1" operator="equal">
      <formula>0</formula>
    </cfRule>
    <cfRule type="cellIs" priority="144" dxfId="0" operator="greaterThan">
      <formula>0</formula>
    </cfRule>
  </conditionalFormatting>
  <conditionalFormatting sqref="K6 K9">
    <cfRule type="cellIs" priority="51" dxfId="2" operator="equal">
      <formula>0</formula>
    </cfRule>
  </conditionalFormatting>
  <conditionalFormatting sqref="K27">
    <cfRule type="cellIs" priority="50" dxfId="2" operator="equal">
      <formula>0</formula>
    </cfRule>
  </conditionalFormatting>
  <conditionalFormatting sqref="K27">
    <cfRule type="cellIs" priority="48" dxfId="1" operator="equal">
      <formula>0</formula>
    </cfRule>
    <cfRule type="cellIs" priority="49" dxfId="0" operator="greaterThan">
      <formula>0</formula>
    </cfRule>
  </conditionalFormatting>
  <conditionalFormatting sqref="K58">
    <cfRule type="cellIs" priority="47" dxfId="2" operator="equal">
      <formula>0</formula>
    </cfRule>
  </conditionalFormatting>
  <conditionalFormatting sqref="K58">
    <cfRule type="cellIs" priority="45" dxfId="1" operator="equal">
      <formula>0</formula>
    </cfRule>
    <cfRule type="cellIs" priority="46" dxfId="0" operator="greaterThan">
      <formula>0</formula>
    </cfRule>
  </conditionalFormatting>
  <conditionalFormatting sqref="K60">
    <cfRule type="cellIs" priority="44" dxfId="2" operator="equal">
      <formula>0</formula>
    </cfRule>
  </conditionalFormatting>
  <conditionalFormatting sqref="K60">
    <cfRule type="cellIs" priority="42" dxfId="1" operator="equal">
      <formula>0</formula>
    </cfRule>
    <cfRule type="cellIs" priority="43" dxfId="0" operator="greaterThan">
      <formula>0</formula>
    </cfRule>
  </conditionalFormatting>
  <conditionalFormatting sqref="K60">
    <cfRule type="cellIs" priority="41" dxfId="2" operator="equal">
      <formula>0</formula>
    </cfRule>
  </conditionalFormatting>
  <conditionalFormatting sqref="K61">
    <cfRule type="cellIs" priority="40" dxfId="2" operator="equal">
      <formula>0</formula>
    </cfRule>
  </conditionalFormatting>
  <conditionalFormatting sqref="K61">
    <cfRule type="cellIs" priority="38" dxfId="1" operator="equal">
      <formula>0</formula>
    </cfRule>
    <cfRule type="cellIs" priority="39" dxfId="0" operator="greaterThan">
      <formula>0</formula>
    </cfRule>
  </conditionalFormatting>
  <conditionalFormatting sqref="K61">
    <cfRule type="cellIs" priority="37" dxfId="2" operator="equal">
      <formula>0</formula>
    </cfRule>
  </conditionalFormatting>
  <conditionalFormatting sqref="K62:K63">
    <cfRule type="cellIs" priority="36" dxfId="2" operator="equal">
      <formula>0</formula>
    </cfRule>
  </conditionalFormatting>
  <conditionalFormatting sqref="K62:K63">
    <cfRule type="cellIs" priority="34" dxfId="1" operator="equal">
      <formula>0</formula>
    </cfRule>
    <cfRule type="cellIs" priority="35" dxfId="0" operator="greaterThan">
      <formula>0</formula>
    </cfRule>
  </conditionalFormatting>
  <conditionalFormatting sqref="K62">
    <cfRule type="cellIs" priority="33" dxfId="2" operator="equal">
      <formula>0</formula>
    </cfRule>
  </conditionalFormatting>
  <conditionalFormatting sqref="K59">
    <cfRule type="cellIs" priority="32" dxfId="2" operator="equal">
      <formula>0</formula>
    </cfRule>
  </conditionalFormatting>
  <conditionalFormatting sqref="K59">
    <cfRule type="cellIs" priority="30" dxfId="1" operator="equal">
      <formula>0</formula>
    </cfRule>
    <cfRule type="cellIs" priority="31" dxfId="0" operator="greaterThan">
      <formula>0</formula>
    </cfRule>
  </conditionalFormatting>
  <conditionalFormatting sqref="K64">
    <cfRule type="cellIs" priority="29" dxfId="2" operator="equal">
      <formula>0</formula>
    </cfRule>
  </conditionalFormatting>
  <conditionalFormatting sqref="K64">
    <cfRule type="cellIs" priority="27" dxfId="1" operator="equal">
      <formula>0</formula>
    </cfRule>
    <cfRule type="cellIs" priority="28" dxfId="0" operator="greaterThan">
      <formula>0</formula>
    </cfRule>
  </conditionalFormatting>
  <conditionalFormatting sqref="K65">
    <cfRule type="cellIs" priority="26" dxfId="2" operator="equal">
      <formula>0</formula>
    </cfRule>
  </conditionalFormatting>
  <conditionalFormatting sqref="K65">
    <cfRule type="cellIs" priority="24" dxfId="1" operator="equal">
      <formula>0</formula>
    </cfRule>
    <cfRule type="cellIs" priority="25" dxfId="0" operator="greaterThan">
      <formula>0</formula>
    </cfRule>
  </conditionalFormatting>
  <conditionalFormatting sqref="K67">
    <cfRule type="cellIs" priority="23" dxfId="2" operator="equal">
      <formula>0</formula>
    </cfRule>
  </conditionalFormatting>
  <conditionalFormatting sqref="K67">
    <cfRule type="cellIs" priority="21" dxfId="1" operator="equal">
      <formula>0</formula>
    </cfRule>
    <cfRule type="cellIs" priority="22" dxfId="0" operator="greaterThan">
      <formula>0</formula>
    </cfRule>
  </conditionalFormatting>
  <conditionalFormatting sqref="K68">
    <cfRule type="cellIs" priority="19" dxfId="2" operator="equal">
      <formula>0</formula>
    </cfRule>
  </conditionalFormatting>
  <conditionalFormatting sqref="K68">
    <cfRule type="cellIs" priority="20" dxfId="2" operator="equal">
      <formula>0</formula>
    </cfRule>
  </conditionalFormatting>
  <conditionalFormatting sqref="K68">
    <cfRule type="cellIs" priority="17" dxfId="1" operator="equal">
      <formula>0</formula>
    </cfRule>
    <cfRule type="cellIs" priority="18" dxfId="0" operator="greaterThan">
      <formula>0</formula>
    </cfRule>
  </conditionalFormatting>
  <conditionalFormatting sqref="K70">
    <cfRule type="cellIs" priority="16" dxfId="2" operator="equal">
      <formula>0</formula>
    </cfRule>
  </conditionalFormatting>
  <conditionalFormatting sqref="K69">
    <cfRule type="cellIs" priority="15" dxfId="2" operator="equal">
      <formula>0</formula>
    </cfRule>
  </conditionalFormatting>
  <conditionalFormatting sqref="K69:K70">
    <cfRule type="cellIs" priority="13" dxfId="1" operator="equal">
      <formula>0</formula>
    </cfRule>
    <cfRule type="cellIs" priority="14" dxfId="0" operator="greaterThan">
      <formula>0</formula>
    </cfRule>
  </conditionalFormatting>
  <conditionalFormatting sqref="K72">
    <cfRule type="cellIs" priority="12" dxfId="2" operator="equal">
      <formula>0</formula>
    </cfRule>
  </conditionalFormatting>
  <conditionalFormatting sqref="K72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K73">
    <cfRule type="cellIs" priority="9" dxfId="2" operator="equal">
      <formula>0</formula>
    </cfRule>
  </conditionalFormatting>
  <conditionalFormatting sqref="K73">
    <cfRule type="cellIs" priority="7" dxfId="1" operator="equal">
      <formula>0</formula>
    </cfRule>
    <cfRule type="cellIs" priority="8" dxfId="0" operator="greaterThan">
      <formula>0</formula>
    </cfRule>
  </conditionalFormatting>
  <conditionalFormatting sqref="K75">
    <cfRule type="cellIs" priority="6" dxfId="2" operator="equal">
      <formula>0</formula>
    </cfRule>
  </conditionalFormatting>
  <conditionalFormatting sqref="K75">
    <cfRule type="cellIs" priority="4" dxfId="1" operator="equal">
      <formula>0</formula>
    </cfRule>
    <cfRule type="cellIs" priority="5" dxfId="0" operator="greaterThan">
      <formula>0</formula>
    </cfRule>
  </conditionalFormatting>
  <conditionalFormatting sqref="K76:K77">
    <cfRule type="cellIs" priority="3" dxfId="2" operator="equal">
      <formula>0</formula>
    </cfRule>
  </conditionalFormatting>
  <conditionalFormatting sqref="K76:K77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21"/>
  <sheetViews>
    <sheetView view="pageBreakPreview" zoomScale="70" zoomScaleSheetLayoutView="70" workbookViewId="0" topLeftCell="A1">
      <selection activeCell="H19" sqref="H19"/>
    </sheetView>
  </sheetViews>
  <sheetFormatPr defaultColWidth="9.140625" defaultRowHeight="16.5"/>
  <cols>
    <col min="1" max="1" width="105.7109375" style="108" customWidth="1"/>
    <col min="2" max="3" width="6.7109375" style="108" customWidth="1"/>
    <col min="4" max="4" width="6.7109375" style="304" customWidth="1"/>
    <col min="5" max="6" width="6.7109375" style="108" customWidth="1"/>
    <col min="7" max="8" width="10.7109375" style="108" customWidth="1"/>
    <col min="9" max="47" width="9.140625" style="108" customWidth="1"/>
    <col min="48" max="16384" width="9.140625" style="108" customWidth="1"/>
  </cols>
  <sheetData>
    <row r="1" spans="1:8" s="280" customFormat="1" ht="21" thickBot="1">
      <c r="A1" s="277" t="s">
        <v>243</v>
      </c>
      <c r="B1" s="278"/>
      <c r="C1" s="278"/>
      <c r="D1" s="278"/>
      <c r="E1" s="278"/>
      <c r="F1" s="278"/>
      <c r="G1" s="278"/>
      <c r="H1" s="279"/>
    </row>
    <row r="3" spans="1:8" s="280" customFormat="1" ht="16.5">
      <c r="A3" s="208" t="s">
        <v>131</v>
      </c>
      <c r="B3" s="209"/>
      <c r="C3" s="209"/>
      <c r="D3" s="209"/>
      <c r="E3" s="209"/>
      <c r="F3" s="209"/>
      <c r="G3" s="209"/>
      <c r="H3" s="281"/>
    </row>
    <row r="4" spans="1:8" s="280" customFormat="1" ht="34.5">
      <c r="A4" s="282" t="s">
        <v>51</v>
      </c>
      <c r="B4" s="283" t="s">
        <v>0</v>
      </c>
      <c r="C4" s="283" t="s">
        <v>71</v>
      </c>
      <c r="D4" s="283" t="s">
        <v>24</v>
      </c>
      <c r="E4" s="284" t="s">
        <v>41</v>
      </c>
      <c r="F4" s="285" t="s">
        <v>43</v>
      </c>
      <c r="G4" s="286" t="s">
        <v>42</v>
      </c>
      <c r="H4" s="286" t="s">
        <v>44</v>
      </c>
    </row>
    <row r="5" spans="1:8" s="280" customFormat="1" ht="15" customHeight="1">
      <c r="A5" s="287" t="s">
        <v>220</v>
      </c>
      <c r="B5" s="249">
        <v>125</v>
      </c>
      <c r="C5" s="249">
        <v>140</v>
      </c>
      <c r="D5" s="288" t="s">
        <v>134</v>
      </c>
      <c r="E5" s="289" t="s">
        <v>28</v>
      </c>
      <c r="F5" s="290">
        <v>4</v>
      </c>
      <c r="G5" s="306"/>
      <c r="H5" s="306"/>
    </row>
    <row r="6" spans="1:8" s="280" customFormat="1" ht="15" customHeight="1">
      <c r="A6" s="287" t="s">
        <v>135</v>
      </c>
      <c r="B6" s="249">
        <v>80</v>
      </c>
      <c r="C6" s="249">
        <v>89</v>
      </c>
      <c r="D6" s="288" t="s">
        <v>83</v>
      </c>
      <c r="E6" s="289" t="s">
        <v>28</v>
      </c>
      <c r="F6" s="290">
        <v>4</v>
      </c>
      <c r="G6" s="306"/>
      <c r="H6" s="306"/>
    </row>
    <row r="7" spans="1:8" s="280" customFormat="1" ht="15" customHeight="1">
      <c r="A7" s="287" t="s">
        <v>126</v>
      </c>
      <c r="B7" s="249">
        <v>50</v>
      </c>
      <c r="C7" s="249">
        <v>60</v>
      </c>
      <c r="D7" s="288" t="s">
        <v>84</v>
      </c>
      <c r="E7" s="289" t="s">
        <v>28</v>
      </c>
      <c r="F7" s="290">
        <v>10</v>
      </c>
      <c r="G7" s="306"/>
      <c r="H7" s="306"/>
    </row>
    <row r="8" spans="1:8" s="280" customFormat="1" ht="15" customHeight="1">
      <c r="A8" s="287" t="s">
        <v>221</v>
      </c>
      <c r="B8" s="249">
        <v>40</v>
      </c>
      <c r="C8" s="249">
        <v>48</v>
      </c>
      <c r="D8" s="288" t="s">
        <v>98</v>
      </c>
      <c r="E8" s="289" t="s">
        <v>28</v>
      </c>
      <c r="F8" s="290">
        <v>2</v>
      </c>
      <c r="G8" s="306"/>
      <c r="H8" s="306"/>
    </row>
    <row r="9" spans="1:8" s="280" customFormat="1" ht="15" customHeight="1">
      <c r="A9" s="287" t="s">
        <v>146</v>
      </c>
      <c r="B9" s="249"/>
      <c r="C9" s="249">
        <v>25</v>
      </c>
      <c r="D9" s="288" t="s">
        <v>98</v>
      </c>
      <c r="E9" s="289" t="s">
        <v>28</v>
      </c>
      <c r="F9" s="290">
        <v>20</v>
      </c>
      <c r="G9" s="306"/>
      <c r="H9" s="306"/>
    </row>
    <row r="10" spans="1:8" s="280" customFormat="1" ht="15" customHeight="1">
      <c r="A10" s="287" t="s">
        <v>222</v>
      </c>
      <c r="B10" s="249">
        <v>125</v>
      </c>
      <c r="C10" s="249"/>
      <c r="D10" s="288"/>
      <c r="E10" s="289" t="s">
        <v>32</v>
      </c>
      <c r="F10" s="290">
        <v>1</v>
      </c>
      <c r="G10" s="306"/>
      <c r="H10" s="306"/>
    </row>
    <row r="11" spans="1:8" s="280" customFormat="1" ht="16.5">
      <c r="A11" s="233" t="s">
        <v>125</v>
      </c>
      <c r="B11" s="233"/>
      <c r="C11" s="233"/>
      <c r="D11" s="233"/>
      <c r="E11" s="233"/>
      <c r="F11" s="233"/>
      <c r="G11" s="233"/>
      <c r="H11" s="286"/>
    </row>
    <row r="12" spans="1:8" s="280" customFormat="1" ht="16.5">
      <c r="A12" s="282" t="s">
        <v>2</v>
      </c>
      <c r="B12" s="283"/>
      <c r="C12" s="283"/>
      <c r="D12" s="291"/>
      <c r="E12" s="284" t="s">
        <v>41</v>
      </c>
      <c r="F12" s="285" t="s">
        <v>43</v>
      </c>
      <c r="G12" s="286" t="s">
        <v>42</v>
      </c>
      <c r="H12" s="286" t="s">
        <v>44</v>
      </c>
    </row>
    <row r="13" spans="1:8" s="280" customFormat="1" ht="15" customHeight="1">
      <c r="A13" s="292" t="s">
        <v>127</v>
      </c>
      <c r="B13" s="249"/>
      <c r="C13" s="249"/>
      <c r="D13" s="288"/>
      <c r="E13" s="289" t="s">
        <v>50</v>
      </c>
      <c r="F13" s="290">
        <v>8</v>
      </c>
      <c r="G13" s="306"/>
      <c r="H13" s="306"/>
    </row>
    <row r="14" spans="1:8" s="280" customFormat="1" ht="15" customHeight="1">
      <c r="A14" s="292" t="s">
        <v>52</v>
      </c>
      <c r="B14" s="249"/>
      <c r="C14" s="249"/>
      <c r="D14" s="288"/>
      <c r="E14" s="289" t="s">
        <v>32</v>
      </c>
      <c r="F14" s="290">
        <v>8</v>
      </c>
      <c r="G14" s="306"/>
      <c r="H14" s="306"/>
    </row>
    <row r="15" spans="1:8" s="280" customFormat="1" ht="16.5">
      <c r="A15" s="293"/>
      <c r="B15" s="294"/>
      <c r="C15" s="294"/>
      <c r="D15" s="295"/>
      <c r="E15" s="296"/>
      <c r="F15" s="297"/>
      <c r="G15" s="298"/>
      <c r="H15" s="298"/>
    </row>
    <row r="16" spans="1:8" s="280" customFormat="1" ht="16.5">
      <c r="A16" s="299" t="s">
        <v>138</v>
      </c>
      <c r="B16" s="300"/>
      <c r="C16" s="300"/>
      <c r="D16" s="300"/>
      <c r="E16" s="301"/>
      <c r="F16" s="302"/>
      <c r="G16" s="303"/>
      <c r="H16" s="281"/>
    </row>
    <row r="17" spans="1:8" s="280" customFormat="1" ht="16.5">
      <c r="A17" s="282" t="s">
        <v>2</v>
      </c>
      <c r="B17" s="283"/>
      <c r="C17" s="283"/>
      <c r="D17" s="291"/>
      <c r="E17" s="284" t="s">
        <v>41</v>
      </c>
      <c r="F17" s="285" t="s">
        <v>43</v>
      </c>
      <c r="G17" s="286" t="s">
        <v>42</v>
      </c>
      <c r="H17" s="286" t="s">
        <v>44</v>
      </c>
    </row>
    <row r="18" spans="1:8" s="280" customFormat="1" ht="15" customHeight="1">
      <c r="A18" s="292" t="s">
        <v>127</v>
      </c>
      <c r="B18" s="249"/>
      <c r="C18" s="249"/>
      <c r="D18" s="288"/>
      <c r="E18" s="289" t="s">
        <v>50</v>
      </c>
      <c r="F18" s="290">
        <v>1</v>
      </c>
      <c r="G18" s="306"/>
      <c r="H18" s="306"/>
    </row>
    <row r="19" spans="1:8" s="280" customFormat="1" ht="15" customHeight="1">
      <c r="A19" s="292" t="s">
        <v>52</v>
      </c>
      <c r="B19" s="249"/>
      <c r="C19" s="249"/>
      <c r="D19" s="288"/>
      <c r="E19" s="289" t="s">
        <v>32</v>
      </c>
      <c r="F19" s="290">
        <v>4</v>
      </c>
      <c r="G19" s="306"/>
      <c r="H19" s="306"/>
    </row>
    <row r="21" ht="16.5">
      <c r="H21" s="305"/>
    </row>
  </sheetData>
  <sheetProtection algorithmName="SHA-512" hashValue="5lEDAihW5ohEz1AM/IRPpi74S/AH2mDo0TbVxy7sKoueGPar9WUxaI+OkdBQS/JUuF2WYgHMK+bg1fYAJKyORA==" saltValue="5/dmOinNZ4/q5kWs8xv88A==" spinCount="100000" sheet="1" objects="1" scenarios="1"/>
  <mergeCells count="4">
    <mergeCell ref="A11:G11"/>
    <mergeCell ref="A16:D16"/>
    <mergeCell ref="A3:G3"/>
    <mergeCell ref="A1:H1"/>
  </mergeCells>
  <conditionalFormatting sqref="F2 F5:F10">
    <cfRule type="cellIs" priority="849" dxfId="2" operator="equal">
      <formula>0</formula>
    </cfRule>
  </conditionalFormatting>
  <conditionalFormatting sqref="F4">
    <cfRule type="cellIs" priority="846" dxfId="2" operator="equal">
      <formula>0</formula>
    </cfRule>
  </conditionalFormatting>
  <conditionalFormatting sqref="F2 F5:F10">
    <cfRule type="cellIs" priority="847" dxfId="1" operator="equal">
      <formula>0</formula>
    </cfRule>
    <cfRule type="cellIs" priority="848" dxfId="0" operator="greaterThan">
      <formula>0</formula>
    </cfRule>
  </conditionalFormatting>
  <conditionalFormatting sqref="F4">
    <cfRule type="cellIs" priority="844" dxfId="1" operator="equal">
      <formula>0</formula>
    </cfRule>
    <cfRule type="cellIs" priority="845" dxfId="0" operator="greaterThan">
      <formula>0</formula>
    </cfRule>
  </conditionalFormatting>
  <conditionalFormatting sqref="F15">
    <cfRule type="cellIs" priority="831" dxfId="2" operator="equal">
      <formula>0</formula>
    </cfRule>
  </conditionalFormatting>
  <conditionalFormatting sqref="F15">
    <cfRule type="cellIs" priority="829" dxfId="1" operator="equal">
      <formula>0</formula>
    </cfRule>
    <cfRule type="cellIs" priority="830" dxfId="0" operator="greaterThan">
      <formula>0</formula>
    </cfRule>
  </conditionalFormatting>
  <conditionalFormatting sqref="F12">
    <cfRule type="cellIs" priority="345" dxfId="2" operator="equal">
      <formula>0</formula>
    </cfRule>
  </conditionalFormatting>
  <conditionalFormatting sqref="F12">
    <cfRule type="cellIs" priority="343" dxfId="1" operator="equal">
      <formula>0</formula>
    </cfRule>
    <cfRule type="cellIs" priority="344" dxfId="0" operator="greaterThan">
      <formula>0</formula>
    </cfRule>
  </conditionalFormatting>
  <conditionalFormatting sqref="F13">
    <cfRule type="cellIs" priority="21" dxfId="2" operator="equal">
      <formula>0</formula>
    </cfRule>
  </conditionalFormatting>
  <conditionalFormatting sqref="F13">
    <cfRule type="cellIs" priority="19" dxfId="1" operator="equal">
      <formula>0</formula>
    </cfRule>
    <cfRule type="cellIs" priority="20" dxfId="0" operator="greaterThan">
      <formula>0</formula>
    </cfRule>
  </conditionalFormatting>
  <conditionalFormatting sqref="F16">
    <cfRule type="cellIs" priority="18" dxfId="2" operator="equal">
      <formula>0</formula>
    </cfRule>
  </conditionalFormatting>
  <conditionalFormatting sqref="F16">
    <cfRule type="cellIs" priority="16" dxfId="1" operator="equal">
      <formula>0</formula>
    </cfRule>
    <cfRule type="cellIs" priority="17" dxfId="0" operator="greaterThan">
      <formula>0</formula>
    </cfRule>
  </conditionalFormatting>
  <conditionalFormatting sqref="F17">
    <cfRule type="cellIs" priority="12" dxfId="2" operator="equal">
      <formula>0</formula>
    </cfRule>
  </conditionalFormatting>
  <conditionalFormatting sqref="F17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F18:F19">
    <cfRule type="cellIs" priority="6" dxfId="2" operator="equal">
      <formula>0</formula>
    </cfRule>
  </conditionalFormatting>
  <conditionalFormatting sqref="F18:F19">
    <cfRule type="cellIs" priority="4" dxfId="1" operator="equal">
      <formula>0</formula>
    </cfRule>
    <cfRule type="cellIs" priority="5" dxfId="0" operator="greaterThan">
      <formula>0</formula>
    </cfRule>
  </conditionalFormatting>
  <conditionalFormatting sqref="F14">
    <cfRule type="cellIs" priority="3" dxfId="2" operator="equal">
      <formula>0</formula>
    </cfRule>
  </conditionalFormatting>
  <conditionalFormatting sqref="F14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1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90A2-188A-4011-8CDB-39FC46D6C84A}">
  <sheetPr>
    <tabColor rgb="FF92D050"/>
    <pageSetUpPr fitToPage="1"/>
  </sheetPr>
  <dimension ref="A1:P13"/>
  <sheetViews>
    <sheetView view="pageBreakPreview" zoomScale="70" zoomScaleSheetLayoutView="70" workbookViewId="0" topLeftCell="A1">
      <selection activeCell="F13" sqref="F13"/>
    </sheetView>
  </sheetViews>
  <sheetFormatPr defaultColWidth="9.140625" defaultRowHeight="16.5"/>
  <cols>
    <col min="1" max="1" width="117.7109375" style="98" customWidth="1"/>
    <col min="2" max="2" width="6.7109375" style="98" customWidth="1"/>
    <col min="3" max="3" width="8.7109375" style="98" customWidth="1"/>
    <col min="4" max="16384" width="9.140625" style="98" customWidth="1"/>
  </cols>
  <sheetData>
    <row r="1" spans="1:9" s="205" customFormat="1" ht="21" thickBot="1">
      <c r="A1" s="202" t="s">
        <v>101</v>
      </c>
      <c r="B1" s="203"/>
      <c r="C1" s="203"/>
      <c r="D1" s="203"/>
      <c r="E1" s="203"/>
      <c r="F1" s="203"/>
      <c r="G1" s="204"/>
      <c r="H1" s="98"/>
      <c r="I1" s="98"/>
    </row>
    <row r="3" spans="1:16" s="280" customFormat="1" ht="16.5">
      <c r="A3" s="307" t="s">
        <v>131</v>
      </c>
      <c r="B3" s="308"/>
      <c r="C3" s="308"/>
      <c r="D3" s="308"/>
      <c r="E3" s="308"/>
      <c r="F3" s="308"/>
      <c r="G3" s="309"/>
      <c r="H3" s="98"/>
      <c r="I3" s="98"/>
      <c r="J3" s="108"/>
      <c r="K3" s="108"/>
      <c r="L3" s="108"/>
      <c r="M3" s="108"/>
      <c r="O3" s="310"/>
      <c r="P3" s="310"/>
    </row>
    <row r="4" spans="1:9" s="205" customFormat="1" ht="16.5">
      <c r="A4" s="311" t="s">
        <v>102</v>
      </c>
      <c r="B4" s="216" t="s">
        <v>0</v>
      </c>
      <c r="C4" s="216"/>
      <c r="D4" s="218" t="s">
        <v>41</v>
      </c>
      <c r="E4" s="219" t="s">
        <v>43</v>
      </c>
      <c r="F4" s="286" t="s">
        <v>42</v>
      </c>
      <c r="G4" s="286" t="s">
        <v>44</v>
      </c>
      <c r="H4" s="98"/>
      <c r="I4" s="98"/>
    </row>
    <row r="5" spans="1:7" ht="33">
      <c r="A5" s="223" t="s">
        <v>161</v>
      </c>
      <c r="B5" s="224">
        <v>50</v>
      </c>
      <c r="C5" s="224"/>
      <c r="D5" s="227" t="s">
        <v>103</v>
      </c>
      <c r="E5" s="228">
        <v>9</v>
      </c>
      <c r="F5" s="306"/>
      <c r="G5" s="306"/>
    </row>
    <row r="6" ht="16.5">
      <c r="A6" s="312" t="s">
        <v>104</v>
      </c>
    </row>
    <row r="7" spans="1:16" s="280" customFormat="1" ht="16.5">
      <c r="A7" s="282" t="s">
        <v>2</v>
      </c>
      <c r="B7" s="283"/>
      <c r="C7" s="283"/>
      <c r="D7" s="291"/>
      <c r="E7" s="284"/>
      <c r="F7" s="286" t="s">
        <v>42</v>
      </c>
      <c r="G7" s="286" t="s">
        <v>44</v>
      </c>
      <c r="H7" s="98"/>
      <c r="I7" s="98"/>
      <c r="J7" s="108"/>
      <c r="K7" s="108"/>
      <c r="L7" s="108"/>
      <c r="M7" s="108"/>
      <c r="O7" s="310"/>
      <c r="P7" s="310"/>
    </row>
    <row r="8" spans="1:7" ht="16.5">
      <c r="A8" s="223" t="s">
        <v>105</v>
      </c>
      <c r="B8" s="313"/>
      <c r="C8" s="313"/>
      <c r="D8" s="227" t="s">
        <v>106</v>
      </c>
      <c r="E8" s="228">
        <f>(5+5+3+5)*1.2</f>
        <v>21.599999999999998</v>
      </c>
      <c r="F8" s="306"/>
      <c r="G8" s="306"/>
    </row>
    <row r="11" spans="1:16" s="280" customFormat="1" ht="16.5">
      <c r="A11" s="299" t="s">
        <v>138</v>
      </c>
      <c r="B11" s="300"/>
      <c r="C11" s="300"/>
      <c r="D11" s="300"/>
      <c r="E11" s="308"/>
      <c r="F11" s="308"/>
      <c r="G11" s="314"/>
      <c r="H11" s="98"/>
      <c r="I11" s="98"/>
      <c r="J11" s="108"/>
      <c r="K11" s="108"/>
      <c r="L11" s="108"/>
      <c r="M11" s="108"/>
      <c r="O11" s="310"/>
      <c r="P11" s="310"/>
    </row>
    <row r="12" spans="1:16" s="280" customFormat="1" ht="16.5">
      <c r="A12" s="282" t="s">
        <v>2</v>
      </c>
      <c r="B12" s="283"/>
      <c r="C12" s="283"/>
      <c r="D12" s="291"/>
      <c r="E12" s="284"/>
      <c r="F12" s="286" t="s">
        <v>42</v>
      </c>
      <c r="G12" s="286" t="s">
        <v>44</v>
      </c>
      <c r="H12" s="98"/>
      <c r="I12" s="98"/>
      <c r="J12" s="108"/>
      <c r="K12" s="108"/>
      <c r="L12" s="108"/>
      <c r="M12" s="108"/>
      <c r="O12" s="310"/>
      <c r="P12" s="310"/>
    </row>
    <row r="13" spans="1:7" ht="16.5">
      <c r="A13" s="223" t="s">
        <v>105</v>
      </c>
      <c r="B13" s="313"/>
      <c r="C13" s="313"/>
      <c r="D13" s="227" t="s">
        <v>106</v>
      </c>
      <c r="E13" s="228">
        <f>15*1.2</f>
        <v>18</v>
      </c>
      <c r="F13" s="306"/>
      <c r="G13" s="306"/>
    </row>
  </sheetData>
  <sheetProtection algorithmName="SHA-512" hashValue="Hjk3Q+JNW0wYViwCjdD44uQqgFKhwnN4QYFIHrYw8afnKMf52l8ZMSEAnblAENUhoWljy45y/4cf8q3SBBhL+g==" saltValue="HRQBMwsm21r6yHFG96xFQw==" spinCount="100000" sheet="1" objects="1" scenarios="1"/>
  <mergeCells count="1">
    <mergeCell ref="A11:D11"/>
  </mergeCells>
  <conditionalFormatting sqref="B1:B2 C1:G1">
    <cfRule type="cellIs" priority="139" dxfId="2" operator="equal">
      <formula>0</formula>
    </cfRule>
  </conditionalFormatting>
  <conditionalFormatting sqref="B1:B2 C1:G1">
    <cfRule type="cellIs" priority="137" dxfId="1" operator="equal">
      <formula>0</formula>
    </cfRule>
    <cfRule type="cellIs" priority="138" dxfId="0" operator="greaterThan">
      <formula>0</formula>
    </cfRule>
  </conditionalFormatting>
  <conditionalFormatting sqref="E4">
    <cfRule type="cellIs" priority="104" dxfId="2" operator="equal">
      <formula>0</formula>
    </cfRule>
  </conditionalFormatting>
  <conditionalFormatting sqref="E4">
    <cfRule type="cellIs" priority="102" dxfId="1" operator="equal">
      <formula>0</formula>
    </cfRule>
    <cfRule type="cellIs" priority="103" dxfId="0" operator="greaterThan">
      <formula>0</formula>
    </cfRule>
  </conditionalFormatting>
  <conditionalFormatting sqref="E8">
    <cfRule type="cellIs" priority="93" dxfId="2" operator="equal">
      <formula>0</formula>
    </cfRule>
  </conditionalFormatting>
  <conditionalFormatting sqref="E8">
    <cfRule type="cellIs" priority="91" dxfId="1" operator="equal">
      <formula>0</formula>
    </cfRule>
    <cfRule type="cellIs" priority="92" dxfId="0" operator="greaterThan">
      <formula>0</formula>
    </cfRule>
  </conditionalFormatting>
  <conditionalFormatting sqref="E5">
    <cfRule type="cellIs" priority="85" dxfId="1" operator="equal">
      <formula>0</formula>
    </cfRule>
    <cfRule type="cellIs" priority="86" dxfId="0" operator="greaterThan">
      <formula>0</formula>
    </cfRule>
  </conditionalFormatting>
  <conditionalFormatting sqref="E5">
    <cfRule type="cellIs" priority="87" dxfId="2" operator="equal">
      <formula>0</formula>
    </cfRule>
  </conditionalFormatting>
  <conditionalFormatting sqref="E13">
    <cfRule type="cellIs" priority="30" dxfId="2" operator="equal">
      <formula>0</formula>
    </cfRule>
  </conditionalFormatting>
  <conditionalFormatting sqref="E13">
    <cfRule type="cellIs" priority="28" dxfId="1" operator="equal">
      <formula>0</formula>
    </cfRule>
    <cfRule type="cellIs" priority="29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6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F7CC-B772-40DC-A5FB-EA11DD1CC8F4}">
  <sheetPr>
    <tabColor rgb="FF92D050"/>
    <pageSetUpPr fitToPage="1"/>
  </sheetPr>
  <dimension ref="A1:E13"/>
  <sheetViews>
    <sheetView view="pageBreakPreview" zoomScale="70" zoomScaleSheetLayoutView="70" workbookViewId="0" topLeftCell="A1">
      <selection activeCell="E11" sqref="E11"/>
    </sheetView>
  </sheetViews>
  <sheetFormatPr defaultColWidth="9.140625" defaultRowHeight="16.5"/>
  <cols>
    <col min="1" max="1" width="109.421875" style="98" customWidth="1"/>
    <col min="2" max="2" width="9.140625" style="98" customWidth="1"/>
    <col min="3" max="3" width="9.28125" style="98" bestFit="1" customWidth="1"/>
    <col min="4" max="4" width="9.7109375" style="98" bestFit="1" customWidth="1"/>
    <col min="5" max="5" width="11.140625" style="98" bestFit="1" customWidth="1"/>
    <col min="6" max="16384" width="9.140625" style="98" customWidth="1"/>
  </cols>
  <sheetData>
    <row r="1" spans="1:5" s="205" customFormat="1" ht="21" thickBot="1">
      <c r="A1" s="277" t="s">
        <v>67</v>
      </c>
      <c r="B1" s="278"/>
      <c r="C1" s="278"/>
      <c r="D1" s="278"/>
      <c r="E1" s="279"/>
    </row>
    <row r="3" spans="1:5" s="280" customFormat="1" ht="16.5">
      <c r="A3" s="315" t="s">
        <v>131</v>
      </c>
      <c r="B3" s="316"/>
      <c r="C3" s="316"/>
      <c r="D3" s="316"/>
      <c r="E3" s="317"/>
    </row>
    <row r="4" spans="1:5" s="280" customFormat="1" ht="16.5">
      <c r="A4" s="311" t="s">
        <v>139</v>
      </c>
      <c r="B4" s="218" t="s">
        <v>41</v>
      </c>
      <c r="C4" s="219" t="s">
        <v>43</v>
      </c>
      <c r="D4" s="220" t="s">
        <v>42</v>
      </c>
      <c r="E4" s="220" t="s">
        <v>44</v>
      </c>
    </row>
    <row r="5" spans="1:5" ht="66">
      <c r="A5" s="318" t="s">
        <v>140</v>
      </c>
      <c r="B5" s="227" t="s">
        <v>103</v>
      </c>
      <c r="C5" s="228">
        <v>4</v>
      </c>
      <c r="D5" s="276"/>
      <c r="E5" s="276"/>
    </row>
    <row r="6" spans="1:5" s="205" customFormat="1" ht="16.5">
      <c r="A6" s="311" t="s">
        <v>141</v>
      </c>
      <c r="B6" s="98"/>
      <c r="C6" s="98"/>
      <c r="D6" s="219"/>
      <c r="E6" s="219"/>
    </row>
    <row r="7" spans="1:5" s="205" customFormat="1" ht="49.5">
      <c r="A7" s="318" t="s">
        <v>142</v>
      </c>
      <c r="B7" s="227" t="s">
        <v>103</v>
      </c>
      <c r="C7" s="228">
        <v>3</v>
      </c>
      <c r="D7" s="276"/>
      <c r="E7" s="276"/>
    </row>
    <row r="8" spans="1:5" s="280" customFormat="1" ht="34.5" customHeight="1">
      <c r="A8" s="311"/>
      <c r="B8" s="98"/>
      <c r="C8" s="98"/>
      <c r="D8" s="219"/>
      <c r="E8" s="219"/>
    </row>
    <row r="9" spans="1:5" ht="16.5">
      <c r="A9" s="319" t="s">
        <v>138</v>
      </c>
      <c r="B9" s="320"/>
      <c r="C9" s="320"/>
      <c r="D9" s="320"/>
      <c r="E9" s="321"/>
    </row>
    <row r="10" ht="16.5">
      <c r="A10" s="311" t="s">
        <v>141</v>
      </c>
    </row>
    <row r="11" spans="1:5" ht="49.5">
      <c r="A11" s="318" t="s">
        <v>143</v>
      </c>
      <c r="B11" s="227" t="s">
        <v>41</v>
      </c>
      <c r="C11" s="228">
        <v>2</v>
      </c>
      <c r="D11" s="276"/>
      <c r="E11" s="276"/>
    </row>
    <row r="13" ht="16.5">
      <c r="E13" s="271"/>
    </row>
  </sheetData>
  <sheetProtection algorithmName="SHA-512" hashValue="jzIzUjQWM/fmLx1SWyO4PNRlyUIS7/GP7ImC0RgeCgbH6XJh6eGRcG0s/VRXhDMn3Ob5p1184Yn043r2LCXD7w==" saltValue="15a2B1Eefe7Z0C2KvWI55w==" spinCount="100000" sheet="1" objects="1" scenarios="1"/>
  <mergeCells count="3">
    <mergeCell ref="A3:E3"/>
    <mergeCell ref="A1:E1"/>
    <mergeCell ref="A9:E9"/>
  </mergeCells>
  <conditionalFormatting sqref="C2 D6:E6 D8:E8">
    <cfRule type="cellIs" priority="468" dxfId="2" operator="equal">
      <formula>0</formula>
    </cfRule>
  </conditionalFormatting>
  <conditionalFormatting sqref="C2 D6:E6 D8:E8">
    <cfRule type="cellIs" priority="466" dxfId="1" operator="equal">
      <formula>0</formula>
    </cfRule>
    <cfRule type="cellIs" priority="467" dxfId="0" operator="greaterThan">
      <formula>0</formula>
    </cfRule>
  </conditionalFormatting>
  <conditionalFormatting sqref="C4">
    <cfRule type="cellIs" priority="27" dxfId="2" operator="equal">
      <formula>0</formula>
    </cfRule>
  </conditionalFormatting>
  <conditionalFormatting sqref="C4">
    <cfRule type="cellIs" priority="25" dxfId="1" operator="equal">
      <formula>0</formula>
    </cfRule>
    <cfRule type="cellIs" priority="26" dxfId="0" operator="greaterThan">
      <formula>0</formula>
    </cfRule>
  </conditionalFormatting>
  <conditionalFormatting sqref="D2:E2">
    <cfRule type="cellIs" priority="24" dxfId="2" operator="equal">
      <formula>0</formula>
    </cfRule>
  </conditionalFormatting>
  <conditionalFormatting sqref="D2:E2">
    <cfRule type="cellIs" priority="22" dxfId="1" operator="equal">
      <formula>0</formula>
    </cfRule>
    <cfRule type="cellIs" priority="23" dxfId="0" operator="greaterThan">
      <formula>0</formula>
    </cfRule>
  </conditionalFormatting>
  <conditionalFormatting sqref="D13:E13">
    <cfRule type="cellIs" priority="18" dxfId="2" operator="equal">
      <formula>0</formula>
    </cfRule>
  </conditionalFormatting>
  <conditionalFormatting sqref="D13:E13">
    <cfRule type="cellIs" priority="16" dxfId="1" operator="equal">
      <formula>0</formula>
    </cfRule>
    <cfRule type="cellIs" priority="17" dxfId="0" operator="greaterThan">
      <formula>0</formula>
    </cfRule>
  </conditionalFormatting>
  <conditionalFormatting sqref="D15:E15">
    <cfRule type="cellIs" priority="12" dxfId="2" operator="equal">
      <formula>0</formula>
    </cfRule>
  </conditionalFormatting>
  <conditionalFormatting sqref="D15:E15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C5">
    <cfRule type="cellIs" priority="9" dxfId="2" operator="equal">
      <formula>0</formula>
    </cfRule>
  </conditionalFormatting>
  <conditionalFormatting sqref="C5">
    <cfRule type="cellIs" priority="7" dxfId="1" operator="equal">
      <formula>0</formula>
    </cfRule>
    <cfRule type="cellIs" priority="8" dxfId="0" operator="greaterThan">
      <formula>0</formula>
    </cfRule>
  </conditionalFormatting>
  <conditionalFormatting sqref="C7">
    <cfRule type="cellIs" priority="6" dxfId="2" operator="equal">
      <formula>0</formula>
    </cfRule>
  </conditionalFormatting>
  <conditionalFormatting sqref="C7">
    <cfRule type="cellIs" priority="4" dxfId="1" operator="equal">
      <formula>0</formula>
    </cfRule>
    <cfRule type="cellIs" priority="5" dxfId="0" operator="greaterThan">
      <formula>0</formula>
    </cfRule>
  </conditionalFormatting>
  <conditionalFormatting sqref="C11">
    <cfRule type="cellIs" priority="3" dxfId="2" operator="equal">
      <formula>0</formula>
    </cfRule>
  </conditionalFormatting>
  <conditionalFormatting sqref="C11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8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E5CF-0FA4-4121-ACA7-4F02FC40B55F}">
  <sheetPr>
    <tabColor rgb="FF92D050"/>
    <pageSetUpPr fitToPage="1"/>
  </sheetPr>
  <dimension ref="A1:F23"/>
  <sheetViews>
    <sheetView view="pageBreakPreview" zoomScale="70" zoomScaleSheetLayoutView="70" workbookViewId="0" topLeftCell="A1">
      <selection activeCell="E11" sqref="E11"/>
    </sheetView>
  </sheetViews>
  <sheetFormatPr defaultColWidth="9.140625" defaultRowHeight="16.5"/>
  <cols>
    <col min="1" max="1" width="109.421875" style="0" customWidth="1"/>
    <col min="2" max="3" width="6.7109375" style="0" customWidth="1"/>
    <col min="4" max="5" width="9.28125" style="0" bestFit="1" customWidth="1"/>
  </cols>
  <sheetData>
    <row r="1" spans="1:5" s="12" customFormat="1" ht="21" thickBot="1">
      <c r="A1" s="38" t="s">
        <v>128</v>
      </c>
      <c r="B1" s="10"/>
      <c r="C1" s="10"/>
      <c r="D1" s="10"/>
      <c r="E1" s="43"/>
    </row>
    <row r="3" spans="1:6" s="36" customFormat="1" ht="16.5">
      <c r="A3" s="41" t="s">
        <v>131</v>
      </c>
      <c r="B3" s="50"/>
      <c r="C3" s="50"/>
      <c r="D3" s="50"/>
      <c r="E3" s="50"/>
      <c r="F3" s="37"/>
    </row>
    <row r="4" spans="1:5" ht="16.5">
      <c r="A4" s="47"/>
      <c r="B4" s="22" t="s">
        <v>41</v>
      </c>
      <c r="C4" s="23" t="s">
        <v>43</v>
      </c>
      <c r="D4" s="24" t="s">
        <v>42</v>
      </c>
      <c r="E4" s="24" t="s">
        <v>44</v>
      </c>
    </row>
    <row r="5" spans="1:5" s="12" customFormat="1" ht="18">
      <c r="A5" s="34" t="s">
        <v>147</v>
      </c>
      <c r="B5" s="2" t="s">
        <v>103</v>
      </c>
      <c r="C5" s="3">
        <v>1</v>
      </c>
      <c r="D5" s="276"/>
      <c r="E5" s="276"/>
    </row>
    <row r="6" spans="1:5" s="12" customFormat="1" ht="16.5">
      <c r="A6" s="34" t="s">
        <v>154</v>
      </c>
      <c r="B6" s="2" t="s">
        <v>103</v>
      </c>
      <c r="C6" s="3">
        <v>5</v>
      </c>
      <c r="D6" s="276"/>
      <c r="E6" s="276"/>
    </row>
    <row r="7" spans="1:5" s="12" customFormat="1" ht="18">
      <c r="A7" s="34" t="s">
        <v>153</v>
      </c>
      <c r="B7" s="2" t="s">
        <v>103</v>
      </c>
      <c r="C7" s="3">
        <v>2</v>
      </c>
      <c r="D7" s="276"/>
      <c r="E7" s="276"/>
    </row>
    <row r="8" spans="1:5" s="12" customFormat="1" ht="16.5">
      <c r="A8" s="34" t="s">
        <v>152</v>
      </c>
      <c r="B8" s="2" t="s">
        <v>103</v>
      </c>
      <c r="C8" s="3">
        <v>2</v>
      </c>
      <c r="D8" s="276"/>
      <c r="E8" s="276"/>
    </row>
    <row r="9" spans="1:5" s="12" customFormat="1" ht="16.5">
      <c r="A9" s="34" t="s">
        <v>151</v>
      </c>
      <c r="B9" s="2" t="s">
        <v>103</v>
      </c>
      <c r="C9" s="3">
        <v>2</v>
      </c>
      <c r="D9" s="276"/>
      <c r="E9" s="276"/>
    </row>
    <row r="10" spans="1:5" s="12" customFormat="1" ht="16.5">
      <c r="A10" s="34" t="s">
        <v>148</v>
      </c>
      <c r="B10" s="2" t="s">
        <v>103</v>
      </c>
      <c r="C10" s="3">
        <v>3</v>
      </c>
      <c r="D10" s="276"/>
      <c r="E10" s="276"/>
    </row>
    <row r="11" spans="1:5" s="12" customFormat="1" ht="16.5">
      <c r="A11" s="34" t="s">
        <v>149</v>
      </c>
      <c r="B11" s="2" t="s">
        <v>103</v>
      </c>
      <c r="C11" s="3">
        <v>2</v>
      </c>
      <c r="D11" s="276"/>
      <c r="E11" s="276"/>
    </row>
    <row r="12" spans="1:5" s="12" customFormat="1" ht="16.5">
      <c r="A12" s="34" t="s">
        <v>155</v>
      </c>
      <c r="B12" s="2" t="s">
        <v>103</v>
      </c>
      <c r="C12" s="3">
        <v>2</v>
      </c>
      <c r="D12" s="276"/>
      <c r="E12" s="276"/>
    </row>
    <row r="13" spans="1:5" s="12" customFormat="1" ht="16.5">
      <c r="A13" s="34" t="s">
        <v>150</v>
      </c>
      <c r="B13" s="2" t="s">
        <v>103</v>
      </c>
      <c r="C13" s="3">
        <v>2</v>
      </c>
      <c r="D13" s="276"/>
      <c r="E13" s="276"/>
    </row>
    <row r="14" spans="1:5" s="12" customFormat="1" ht="16.5">
      <c r="A14" s="34" t="s">
        <v>156</v>
      </c>
      <c r="B14" s="2" t="s">
        <v>103</v>
      </c>
      <c r="C14" s="3">
        <v>1</v>
      </c>
      <c r="D14" s="276"/>
      <c r="E14" s="276"/>
    </row>
    <row r="16" spans="1:6" s="36" customFormat="1" ht="16.5">
      <c r="A16" s="51" t="s">
        <v>138</v>
      </c>
      <c r="B16" s="52"/>
      <c r="C16" s="52"/>
      <c r="D16" s="52"/>
      <c r="E16" s="50"/>
      <c r="F16" s="37"/>
    </row>
    <row r="18" spans="1:5" ht="16.5">
      <c r="A18" s="35" t="s">
        <v>157</v>
      </c>
      <c r="B18" s="2" t="s">
        <v>103</v>
      </c>
      <c r="C18" s="3">
        <v>2</v>
      </c>
      <c r="D18" s="276"/>
      <c r="E18" s="276"/>
    </row>
    <row r="19" spans="1:5" ht="16.5">
      <c r="A19" s="35" t="s">
        <v>158</v>
      </c>
      <c r="B19" s="2" t="s">
        <v>103</v>
      </c>
      <c r="C19" s="3">
        <v>2</v>
      </c>
      <c r="D19" s="276"/>
      <c r="E19" s="276"/>
    </row>
    <row r="20" spans="1:5" ht="16.5">
      <c r="A20" s="35" t="s">
        <v>159</v>
      </c>
      <c r="B20" s="2" t="s">
        <v>103</v>
      </c>
      <c r="C20" s="3">
        <v>2</v>
      </c>
      <c r="D20" s="276"/>
      <c r="E20" s="276"/>
    </row>
    <row r="21" spans="1:5" ht="16.5">
      <c r="A21" s="35" t="s">
        <v>160</v>
      </c>
      <c r="B21" s="2" t="s">
        <v>103</v>
      </c>
      <c r="C21" s="3">
        <v>2</v>
      </c>
      <c r="D21" s="276"/>
      <c r="E21" s="276"/>
    </row>
    <row r="23" ht="16.5">
      <c r="E23" s="77"/>
    </row>
  </sheetData>
  <sheetProtection algorithmName="SHA-512" hashValue="6cacSep6RNa6xYEW1FGTccRfFIiQ16ckGx2vcrvwySkU3MoqxlNEbN5FkqepFbQLK9+11g/QOQTwrQPFNhSwwg==" saltValue="Eb1JDYFXBW3eYTJHvXfIPg==" spinCount="100000" sheet="1" objects="1" scenarios="1"/>
  <conditionalFormatting sqref="E2 C18:C21">
    <cfRule type="cellIs" priority="42" dxfId="2" operator="equal">
      <formula>0</formula>
    </cfRule>
  </conditionalFormatting>
  <conditionalFormatting sqref="E2 C18:C21">
    <cfRule type="cellIs" priority="40" dxfId="1" operator="equal">
      <formula>0</formula>
    </cfRule>
    <cfRule type="cellIs" priority="41" dxfId="0" operator="greaterThan">
      <formula>0</formula>
    </cfRule>
  </conditionalFormatting>
  <conditionalFormatting sqref="B1:E1">
    <cfRule type="cellIs" priority="33" dxfId="2" operator="equal">
      <formula>0</formula>
    </cfRule>
  </conditionalFormatting>
  <conditionalFormatting sqref="B1:E1">
    <cfRule type="cellIs" priority="31" dxfId="1" operator="equal">
      <formula>0</formula>
    </cfRule>
    <cfRule type="cellIs" priority="32" dxfId="0" operator="greaterThan">
      <formula>0</formula>
    </cfRule>
  </conditionalFormatting>
  <conditionalFormatting sqref="C4">
    <cfRule type="cellIs" priority="12" dxfId="2" operator="equal">
      <formula>0</formula>
    </cfRule>
  </conditionalFormatting>
  <conditionalFormatting sqref="C4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C5:C14">
    <cfRule type="cellIs" priority="9" dxfId="2" operator="equal">
      <formula>0</formula>
    </cfRule>
  </conditionalFormatting>
  <conditionalFormatting sqref="C5:C14">
    <cfRule type="cellIs" priority="7" dxfId="1" operator="equal">
      <formula>0</formula>
    </cfRule>
    <cfRule type="cellIs" priority="8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3A57-1D2B-4448-94E7-A3C6DC8681A3}">
  <sheetPr>
    <tabColor rgb="FF92D050"/>
    <pageSetUpPr fitToPage="1"/>
  </sheetPr>
  <dimension ref="A1:F13"/>
  <sheetViews>
    <sheetView view="pageBreakPreview" zoomScale="70" zoomScaleSheetLayoutView="70" workbookViewId="0" topLeftCell="A5">
      <selection activeCell="E12" sqref="E12:E13"/>
    </sheetView>
  </sheetViews>
  <sheetFormatPr defaultColWidth="9.140625" defaultRowHeight="16.5"/>
  <cols>
    <col min="1" max="1" width="10.140625" style="0" bestFit="1" customWidth="1"/>
    <col min="2" max="2" width="117.7109375" style="0" customWidth="1"/>
    <col min="3" max="3" width="6.7109375" style="0" customWidth="1"/>
    <col min="5" max="5" width="11.57421875" style="0" bestFit="1" customWidth="1"/>
    <col min="6" max="6" width="12.421875" style="0" bestFit="1" customWidth="1"/>
  </cols>
  <sheetData>
    <row r="1" spans="1:6" s="12" customFormat="1" ht="21" thickBot="1">
      <c r="A1" s="78"/>
      <c r="B1" s="81" t="s">
        <v>107</v>
      </c>
      <c r="C1" s="81"/>
      <c r="D1" s="81"/>
      <c r="E1" s="81"/>
      <c r="F1" s="81"/>
    </row>
    <row r="3" spans="1:6" s="12" customFormat="1" ht="18.75">
      <c r="A3" s="54" t="s">
        <v>163</v>
      </c>
      <c r="B3" s="55" t="s">
        <v>164</v>
      </c>
      <c r="C3" s="56" t="s">
        <v>41</v>
      </c>
      <c r="D3" s="57" t="s">
        <v>43</v>
      </c>
      <c r="E3" s="57" t="s">
        <v>42</v>
      </c>
      <c r="F3" s="57" t="s">
        <v>44</v>
      </c>
    </row>
    <row r="4" spans="1:6" ht="264">
      <c r="A4" s="58" t="s">
        <v>165</v>
      </c>
      <c r="B4" s="59" t="s">
        <v>166</v>
      </c>
      <c r="C4" s="60" t="s">
        <v>32</v>
      </c>
      <c r="D4" s="82">
        <v>2</v>
      </c>
      <c r="E4" s="322"/>
      <c r="F4" s="322"/>
    </row>
    <row r="5" spans="1:6" ht="82.5">
      <c r="A5" s="58"/>
      <c r="B5" s="59" t="s">
        <v>167</v>
      </c>
      <c r="C5" s="60"/>
      <c r="D5" s="83"/>
      <c r="E5" s="323"/>
      <c r="F5" s="323"/>
    </row>
    <row r="6" spans="1:6" ht="181.5">
      <c r="A6" s="58"/>
      <c r="B6" s="59" t="s">
        <v>168</v>
      </c>
      <c r="C6" s="60"/>
      <c r="D6" s="84"/>
      <c r="E6" s="324"/>
      <c r="F6" s="324"/>
    </row>
    <row r="7" spans="1:6" ht="99">
      <c r="A7" s="58" t="s">
        <v>121</v>
      </c>
      <c r="B7" s="35" t="s">
        <v>169</v>
      </c>
      <c r="C7" s="60" t="s">
        <v>32</v>
      </c>
      <c r="D7" s="61">
        <v>2</v>
      </c>
      <c r="E7" s="276"/>
      <c r="F7" s="276"/>
    </row>
    <row r="8" spans="1:6" ht="264">
      <c r="A8" s="58" t="s">
        <v>122</v>
      </c>
      <c r="B8" s="35" t="s">
        <v>170</v>
      </c>
      <c r="C8" s="60" t="s">
        <v>32</v>
      </c>
      <c r="D8" s="61">
        <v>1</v>
      </c>
      <c r="E8" s="276"/>
      <c r="F8" s="276"/>
    </row>
    <row r="9" spans="1:6" ht="16.5">
      <c r="A9" s="58" t="s">
        <v>123</v>
      </c>
      <c r="B9" s="59" t="s">
        <v>171</v>
      </c>
      <c r="C9" s="60" t="s">
        <v>32</v>
      </c>
      <c r="D9" s="61">
        <v>1</v>
      </c>
      <c r="E9" s="276"/>
      <c r="F9" s="276"/>
    </row>
    <row r="10" spans="1:6" ht="33">
      <c r="A10" s="58" t="s">
        <v>124</v>
      </c>
      <c r="B10" s="59" t="s">
        <v>172</v>
      </c>
      <c r="C10" s="60" t="s">
        <v>32</v>
      </c>
      <c r="D10" s="61">
        <v>2</v>
      </c>
      <c r="E10" s="276"/>
      <c r="F10" s="276"/>
    </row>
    <row r="11" ht="16.5">
      <c r="F11" s="77"/>
    </row>
    <row r="12" spans="5:6" ht="16.5">
      <c r="E12" s="85"/>
      <c r="F12" s="85"/>
    </row>
    <row r="13" spans="5:6" ht="16.5">
      <c r="E13" s="85"/>
      <c r="F13" s="85"/>
    </row>
  </sheetData>
  <sheetProtection algorithmName="SHA-512" hashValue="IIwBesy6/extpYZbQGTnDp3q0wQtJbpj5hXIJVvu+IuDLah2oo1yO6PJNVwp3uXNg4ptsNZw9hq2SEtwFmoROg==" saltValue="M63ESOo8Lb7O0cE+SFgR3Q==" spinCount="100000" sheet="1" objects="1" scenarios="1"/>
  <mergeCells count="6">
    <mergeCell ref="B1:F1"/>
    <mergeCell ref="F4:F6"/>
    <mergeCell ref="E4:E6"/>
    <mergeCell ref="D4:D6"/>
    <mergeCell ref="E12:E13"/>
    <mergeCell ref="F12:F13"/>
  </mergeCells>
  <conditionalFormatting sqref="C2">
    <cfRule type="cellIs" priority="44" dxfId="2" operator="equal">
      <formula>0</formula>
    </cfRule>
  </conditionalFormatting>
  <conditionalFormatting sqref="C2">
    <cfRule type="cellIs" priority="42" dxfId="1" operator="equal">
      <formula>0</formula>
    </cfRule>
    <cfRule type="cellIs" priority="43" dxfId="0" operator="greaterThan">
      <formula>0</formula>
    </cfRule>
  </conditionalFormatting>
  <conditionalFormatting sqref="D3:F3">
    <cfRule type="cellIs" priority="23" dxfId="2" operator="equal">
      <formula>0</formula>
    </cfRule>
  </conditionalFormatting>
  <conditionalFormatting sqref="D3:F3">
    <cfRule type="cellIs" priority="21" dxfId="1" operator="equal">
      <formula>0</formula>
    </cfRule>
    <cfRule type="cellIs" priority="22" dxfId="0" operator="greaterThan">
      <formula>0</formula>
    </cfRule>
  </conditionalFormatting>
  <conditionalFormatting sqref="D4">
    <cfRule type="cellIs" priority="20" dxfId="2" operator="equal">
      <formula>0</formula>
    </cfRule>
  </conditionalFormatting>
  <conditionalFormatting sqref="D4">
    <cfRule type="cellIs" priority="18" dxfId="1" operator="equal">
      <formula>0</formula>
    </cfRule>
    <cfRule type="cellIs" priority="19" dxfId="0" operator="greaterThan">
      <formula>0</formula>
    </cfRule>
  </conditionalFormatting>
  <conditionalFormatting sqref="D7">
    <cfRule type="cellIs" priority="16" dxfId="2" operator="equal">
      <formula>0</formula>
    </cfRule>
  </conditionalFormatting>
  <conditionalFormatting sqref="D7">
    <cfRule type="cellIs" priority="14" dxfId="1" operator="equal">
      <formula>0</formula>
    </cfRule>
    <cfRule type="cellIs" priority="15" dxfId="0" operator="greaterThan">
      <formula>0</formula>
    </cfRule>
  </conditionalFormatting>
  <conditionalFormatting sqref="D7">
    <cfRule type="cellIs" priority="13" dxfId="2" operator="equal">
      <formula>0</formula>
    </cfRule>
  </conditionalFormatting>
  <conditionalFormatting sqref="D8">
    <cfRule type="cellIs" priority="12" dxfId="2" operator="equal">
      <formula>0</formula>
    </cfRule>
  </conditionalFormatting>
  <conditionalFormatting sqref="D8">
    <cfRule type="cellIs" priority="10" dxfId="1" operator="equal">
      <formula>0</formula>
    </cfRule>
    <cfRule type="cellIs" priority="11" dxfId="0" operator="greaterThan">
      <formula>0</formula>
    </cfRule>
  </conditionalFormatting>
  <conditionalFormatting sqref="D8">
    <cfRule type="cellIs" priority="9" dxfId="2" operator="equal">
      <formula>0</formula>
    </cfRule>
  </conditionalFormatting>
  <conditionalFormatting sqref="D9:D10">
    <cfRule type="cellIs" priority="8" dxfId="2" operator="equal">
      <formula>0</formula>
    </cfRule>
  </conditionalFormatting>
  <conditionalFormatting sqref="D9:D10">
    <cfRule type="cellIs" priority="6" dxfId="1" operator="equal">
      <formula>0</formula>
    </cfRule>
    <cfRule type="cellIs" priority="7" dxfId="0" operator="greaterThan">
      <formula>0</formula>
    </cfRule>
  </conditionalFormatting>
  <conditionalFormatting sqref="D9:D10">
    <cfRule type="cellIs" priority="5" dxfId="2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C66-A1B8-4E35-A3EC-C18B90F6C020}">
  <sheetPr>
    <tabColor rgb="FF92D050"/>
    <pageSetUpPr fitToPage="1"/>
  </sheetPr>
  <dimension ref="A1:E24"/>
  <sheetViews>
    <sheetView view="pageBreakPreview" zoomScale="85" zoomScaleSheetLayoutView="85" workbookViewId="0" topLeftCell="A1">
      <selection activeCell="D21" sqref="D21"/>
    </sheetView>
  </sheetViews>
  <sheetFormatPr defaultColWidth="9.140625" defaultRowHeight="16.5"/>
  <cols>
    <col min="1" max="1" width="44.57421875" style="0" customWidth="1"/>
    <col min="2" max="2" width="5.28125" style="0" bestFit="1" customWidth="1"/>
    <col min="3" max="3" width="6.28125" style="0" bestFit="1" customWidth="1"/>
    <col min="4" max="4" width="8.7109375" style="0" bestFit="1" customWidth="1"/>
    <col min="5" max="5" width="10.140625" style="0" bestFit="1" customWidth="1"/>
  </cols>
  <sheetData>
    <row r="1" spans="1:5" ht="21" thickBot="1">
      <c r="A1" s="89" t="s">
        <v>173</v>
      </c>
      <c r="B1" s="90"/>
      <c r="C1" s="90"/>
      <c r="D1" s="90"/>
      <c r="E1" s="91"/>
    </row>
    <row r="2" ht="17.25" thickBot="1"/>
    <row r="3" spans="1:5" ht="17.25" thickBot="1">
      <c r="A3" s="86" t="s">
        <v>131</v>
      </c>
      <c r="B3" s="87"/>
      <c r="C3" s="87"/>
      <c r="D3" s="87"/>
      <c r="E3" s="88"/>
    </row>
    <row r="4" spans="1:5" ht="16.5">
      <c r="A4" s="33" t="s">
        <v>164</v>
      </c>
      <c r="B4" s="22" t="s">
        <v>41</v>
      </c>
      <c r="C4" s="23" t="s">
        <v>43</v>
      </c>
      <c r="D4" s="24" t="s">
        <v>42</v>
      </c>
      <c r="E4" s="24" t="s">
        <v>44</v>
      </c>
    </row>
    <row r="5" spans="1:5" ht="16.5">
      <c r="A5" s="1" t="s">
        <v>216</v>
      </c>
      <c r="B5" s="2" t="s">
        <v>28</v>
      </c>
      <c r="C5" s="3">
        <v>2</v>
      </c>
      <c r="D5" s="276"/>
      <c r="E5" s="276"/>
    </row>
    <row r="6" spans="1:5" ht="16.5">
      <c r="A6" s="1" t="s">
        <v>211</v>
      </c>
      <c r="B6" s="2" t="s">
        <v>28</v>
      </c>
      <c r="C6" s="3">
        <v>10</v>
      </c>
      <c r="D6" s="276"/>
      <c r="E6" s="276"/>
    </row>
    <row r="7" spans="1:5" ht="16.5">
      <c r="A7" s="1" t="s">
        <v>212</v>
      </c>
      <c r="B7" s="2" t="s">
        <v>28</v>
      </c>
      <c r="C7" s="3">
        <v>12</v>
      </c>
      <c r="D7" s="276"/>
      <c r="E7" s="276"/>
    </row>
    <row r="8" spans="1:5" ht="16.5">
      <c r="A8" s="1" t="s">
        <v>213</v>
      </c>
      <c r="B8" s="2" t="s">
        <v>28</v>
      </c>
      <c r="C8" s="3">
        <v>14</v>
      </c>
      <c r="D8" s="276"/>
      <c r="E8" s="276"/>
    </row>
    <row r="9" spans="1:5" ht="16.5">
      <c r="A9" s="1" t="s">
        <v>214</v>
      </c>
      <c r="B9" s="2" t="s">
        <v>32</v>
      </c>
      <c r="C9" s="3">
        <v>20</v>
      </c>
      <c r="D9" s="276"/>
      <c r="E9" s="276"/>
    </row>
    <row r="10" spans="1:5" ht="16.5">
      <c r="A10" s="1" t="s">
        <v>215</v>
      </c>
      <c r="B10" s="2" t="s">
        <v>32</v>
      </c>
      <c r="C10" s="3">
        <v>10</v>
      </c>
      <c r="D10" s="276"/>
      <c r="E10" s="276"/>
    </row>
    <row r="11" spans="1:5" ht="16.5">
      <c r="A11" s="1" t="s">
        <v>101</v>
      </c>
      <c r="B11" s="2" t="s">
        <v>106</v>
      </c>
      <c r="C11" s="3">
        <v>6</v>
      </c>
      <c r="D11" s="276"/>
      <c r="E11" s="276"/>
    </row>
    <row r="12" spans="1:5" ht="18" customHeight="1">
      <c r="A12" s="1" t="s">
        <v>174</v>
      </c>
      <c r="B12" s="2" t="s">
        <v>28</v>
      </c>
      <c r="C12" s="3">
        <v>24</v>
      </c>
      <c r="D12" s="276"/>
      <c r="E12" s="276"/>
    </row>
    <row r="13" spans="1:5" ht="33">
      <c r="A13" s="13" t="s">
        <v>219</v>
      </c>
      <c r="B13" s="2" t="s">
        <v>17</v>
      </c>
      <c r="C13" s="3">
        <v>1</v>
      </c>
      <c r="D13" s="276"/>
      <c r="E13" s="276"/>
    </row>
    <row r="14" ht="17.25" thickBot="1"/>
    <row r="15" spans="1:5" ht="17.25" thickBot="1">
      <c r="A15" s="86" t="s">
        <v>138</v>
      </c>
      <c r="B15" s="87"/>
      <c r="C15" s="87"/>
      <c r="D15" s="87"/>
      <c r="E15" s="88"/>
    </row>
    <row r="16" spans="1:5" ht="16.5">
      <c r="A16" s="33" t="s">
        <v>164</v>
      </c>
      <c r="B16" s="22" t="s">
        <v>41</v>
      </c>
      <c r="C16" s="23" t="s">
        <v>43</v>
      </c>
      <c r="D16" s="24" t="s">
        <v>42</v>
      </c>
      <c r="E16" s="24" t="s">
        <v>44</v>
      </c>
    </row>
    <row r="17" spans="1:5" ht="16.5">
      <c r="A17" s="1" t="s">
        <v>217</v>
      </c>
      <c r="B17" s="2" t="s">
        <v>28</v>
      </c>
      <c r="C17" s="3">
        <v>8</v>
      </c>
      <c r="D17" s="276"/>
      <c r="E17" s="276"/>
    </row>
    <row r="18" spans="1:5" ht="16.5">
      <c r="A18" s="1" t="s">
        <v>212</v>
      </c>
      <c r="B18" s="2" t="s">
        <v>28</v>
      </c>
      <c r="C18" s="3">
        <v>6</v>
      </c>
      <c r="D18" s="276"/>
      <c r="E18" s="276"/>
    </row>
    <row r="19" spans="1:5" ht="16.5">
      <c r="A19" s="1" t="s">
        <v>218</v>
      </c>
      <c r="B19" s="2" t="s">
        <v>28</v>
      </c>
      <c r="C19" s="3">
        <v>15</v>
      </c>
      <c r="D19" s="276"/>
      <c r="E19" s="276"/>
    </row>
    <row r="20" spans="1:5" ht="16.5">
      <c r="A20" s="1" t="s">
        <v>214</v>
      </c>
      <c r="B20" s="2" t="s">
        <v>32</v>
      </c>
      <c r="C20" s="3">
        <v>12</v>
      </c>
      <c r="D20" s="276"/>
      <c r="E20" s="276"/>
    </row>
    <row r="21" spans="1:5" ht="16.5">
      <c r="A21" s="1" t="s">
        <v>215</v>
      </c>
      <c r="B21" s="2" t="s">
        <v>32</v>
      </c>
      <c r="C21" s="3">
        <v>4</v>
      </c>
      <c r="D21" s="276"/>
      <c r="E21" s="276"/>
    </row>
    <row r="22" spans="1:5" ht="16.5">
      <c r="A22" s="1" t="s">
        <v>101</v>
      </c>
      <c r="B22" s="2" t="s">
        <v>106</v>
      </c>
      <c r="C22" s="3">
        <v>9</v>
      </c>
      <c r="D22" s="276"/>
      <c r="E22" s="276"/>
    </row>
    <row r="24" ht="16.5">
      <c r="E24" s="77"/>
    </row>
  </sheetData>
  <sheetProtection algorithmName="SHA-512" hashValue="qr2WcCIP0SsSiCJkE11iCmBvpyYh4gHf+hi8FMrdso9AhbbYvbQatznlAsZufASfkCHs2/Vi2bucnIz9xXR0pg==" saltValue="/VjB9g2Syq4ahqHs4cm2/A==" spinCount="100000" sheet="1" objects="1" scenarios="1"/>
  <mergeCells count="3">
    <mergeCell ref="A3:E3"/>
    <mergeCell ref="A1:E1"/>
    <mergeCell ref="A15:E15"/>
  </mergeCells>
  <conditionalFormatting sqref="C5:C13">
    <cfRule type="cellIs" priority="11" dxfId="1" operator="equal">
      <formula>0</formula>
    </cfRule>
  </conditionalFormatting>
  <conditionalFormatting sqref="C2 C17:C22 C5:C13">
    <cfRule type="cellIs" priority="12" dxfId="2" operator="equal">
      <formula>0</formula>
    </cfRule>
  </conditionalFormatting>
  <conditionalFormatting sqref="C4">
    <cfRule type="cellIs" priority="9" dxfId="2" operator="equal">
      <formula>0</formula>
    </cfRule>
  </conditionalFormatting>
  <conditionalFormatting sqref="C2 C17:C22">
    <cfRule type="cellIs" priority="10" dxfId="1" operator="equal">
      <formula>0</formula>
    </cfRule>
    <cfRule type="cellIs" priority="13" dxfId="0" operator="greaterThan">
      <formula>0</formula>
    </cfRule>
  </conditionalFormatting>
  <conditionalFormatting sqref="C4">
    <cfRule type="cellIs" priority="7" dxfId="1" operator="equal">
      <formula>0</formula>
    </cfRule>
    <cfRule type="cellIs" priority="8" dxfId="0" operator="greaterThan">
      <formula>0</formula>
    </cfRule>
  </conditionalFormatting>
  <conditionalFormatting sqref="C16">
    <cfRule type="cellIs" priority="3" dxfId="2" operator="equal">
      <formula>0</formula>
    </cfRule>
  </conditionalFormatting>
  <conditionalFormatting sqref="C16">
    <cfRule type="cellIs" priority="1" dxfId="1" operator="equal">
      <formula>0</formula>
    </cfRule>
    <cfRule type="cellIs" priority="2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Knapík</dc:creator>
  <cp:keywords/>
  <dc:description/>
  <cp:lastModifiedBy>PCMH</cp:lastModifiedBy>
  <cp:lastPrinted>2023-02-16T14:34:23Z</cp:lastPrinted>
  <dcterms:created xsi:type="dcterms:W3CDTF">2020-04-01T13:13:21Z</dcterms:created>
  <dcterms:modified xsi:type="dcterms:W3CDTF">2023-03-23T08:54:32Z</dcterms:modified>
  <cp:category/>
  <cp:version/>
  <cp:contentType/>
  <cp:contentStatus/>
</cp:coreProperties>
</file>