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<sst xmlns="http://schemas.openxmlformats.org/spreadsheetml/2006/main" count="1008" uniqueCount="271">
  <si>
    <t>Věta</t>
  </si>
  <si>
    <t>Název</t>
  </si>
  <si>
    <t>Typ</t>
  </si>
  <si>
    <t>Format</t>
  </si>
  <si>
    <t>Nadpis rekapitulace</t>
  </si>
  <si>
    <t>dbMemo</t>
  </si>
  <si>
    <t>000000|bfebff|T|2</t>
  </si>
  <si>
    <t>Akce</t>
  </si>
  <si>
    <t>000000|e0fee0|T|1</t>
  </si>
  <si>
    <t>Projekt</t>
  </si>
  <si>
    <t>Investor</t>
  </si>
  <si>
    <t>Z. č.</t>
  </si>
  <si>
    <t/>
  </si>
  <si>
    <t>dbText</t>
  </si>
  <si>
    <t>A. č.</t>
  </si>
  <si>
    <t>Smlouva</t>
  </si>
  <si>
    <t>Vypracoval</t>
  </si>
  <si>
    <t>Kontroloval</t>
  </si>
  <si>
    <t>Datum</t>
  </si>
  <si>
    <t>dbDate</t>
  </si>
  <si>
    <t>Zpracovatel</t>
  </si>
  <si>
    <t>CÚ</t>
  </si>
  <si>
    <t>Poznámka</t>
  </si>
  <si>
    <t>Uvedené ceny jsou v Kč a nezahrnují DPH, pokud to není uvedeno.</t>
  </si>
  <si>
    <t>Doprava dodávek  (3,6) %</t>
  </si>
  <si>
    <t>dbSingle</t>
  </si>
  <si>
    <t>000000|ffeaff|T|0</t>
  </si>
  <si>
    <t>Přesun dodávek  (1) %</t>
  </si>
  <si>
    <t>PPV  (1 nebo 6) %</t>
  </si>
  <si>
    <t>0,00</t>
  </si>
  <si>
    <t>PPV zemních prací, nátěrů  (1) %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</si>
  <si>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</si>
  <si>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</si>
  <si>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</si>
  <si>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</si>
  <si>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</si>
  <si>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</si>
  <si>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</si>
  <si>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dbDouble;6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</si>
  <si>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</si>
  <si>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</si>
  <si>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</si>
  <si>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</si>
  <si>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</si>
  <si>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dbInteger</t>
  </si>
  <si>
    <t>2. sazba DPH %</t>
  </si>
  <si>
    <t>Zařazení</t>
  </si>
  <si>
    <t>Vzorec</t>
  </si>
  <si>
    <t>Hodnoty</t>
  </si>
  <si>
    <t>Pozice</t>
  </si>
  <si>
    <t>Mj</t>
  </si>
  <si>
    <t>Počet</t>
  </si>
  <si>
    <t>Materiál</t>
  </si>
  <si>
    <t>Materiál celkem</t>
  </si>
  <si>
    <t>DM</t>
  </si>
  <si>
    <t>Montáž</t>
  </si>
  <si>
    <t>Montáž celkem</t>
  </si>
  <si>
    <t>Cena</t>
  </si>
  <si>
    <t>Cena celkem</t>
  </si>
  <si>
    <t>Hmotnost</t>
  </si>
  <si>
    <t>Hmotnost celkem</t>
  </si>
  <si>
    <t>Poznámka 1</t>
  </si>
  <si>
    <t>Poznámka 2</t>
  </si>
  <si>
    <t>Poznámka 3</t>
  </si>
  <si>
    <t>P1=</t>
  </si>
  <si>
    <t>*</t>
  </si>
  <si>
    <t>000000|ffffe0|K|1</t>
  </si>
  <si>
    <t>X</t>
  </si>
  <si>
    <t>P12=5|P13=5|P1=1,00</t>
  </si>
  <si>
    <t>ks</t>
  </si>
  <si>
    <t>P12=5|P13=5|P1=2,00</t>
  </si>
  <si>
    <t>P12=5|P13=5|P1=3,00</t>
  </si>
  <si>
    <t>302538</t>
  </si>
  <si>
    <t>302539</t>
  </si>
  <si>
    <t>P12=5|P13=5|P1=2,0</t>
  </si>
  <si>
    <t>301666</t>
  </si>
  <si>
    <t>36269</t>
  </si>
  <si>
    <t>36278</t>
  </si>
  <si>
    <t>P12=5|P13=5|P1=12,0</t>
  </si>
  <si>
    <t>36281</t>
  </si>
  <si>
    <t>P1=6,0</t>
  </si>
  <si>
    <t>Drátové propoje</t>
  </si>
  <si>
    <t>hod</t>
  </si>
  <si>
    <t>P12=5|P13=5|P1=63,0</t>
  </si>
  <si>
    <t>P12=5|P13=5|P1=16,0</t>
  </si>
  <si>
    <t>P1=9,0</t>
  </si>
  <si>
    <t>P1=1,00</t>
  </si>
  <si>
    <t>Modem GSM+antena</t>
  </si>
  <si>
    <t>1221-1014</t>
  </si>
  <si>
    <t>Zauceni obsluhy</t>
  </si>
  <si>
    <t>Dodávky</t>
  </si>
  <si>
    <t>%INSSECTION(1, A)|P12=19|P13=19</t>
  </si>
  <si>
    <t>%INSSECTION(2, A)|P12=19|P13=19</t>
  </si>
  <si>
    <t>%INSSECTION(3, A)|P12=19|P13=19</t>
  </si>
  <si>
    <t>%INSSECTION(4, A)|P12=19|P13=19</t>
  </si>
  <si>
    <t>%INSSECTION(5, A)|P12=19|P13=19</t>
  </si>
  <si>
    <t>Dodávky - celkem</t>
  </si>
  <si>
    <t>22-A-11</t>
  </si>
  <si>
    <t>Elektroinstalace</t>
  </si>
  <si>
    <t>19001</t>
  </si>
  <si>
    <t>19005</t>
  </si>
  <si>
    <t>14002</t>
  </si>
  <si>
    <t>P1=2,00</t>
  </si>
  <si>
    <t>P1=09,0</t>
  </si>
  <si>
    <t>P1=65,0</t>
  </si>
  <si>
    <t>m</t>
  </si>
  <si>
    <t>P1=180,0</t>
  </si>
  <si>
    <t>LISTA-KANAL ELEKTROINSTALACNI</t>
  </si>
  <si>
    <t>HODINOVE ZUCTOVACI SAZBY</t>
  </si>
  <si>
    <t>Priprava ke komplexni zkousce</t>
  </si>
  <si>
    <t>SPOLUPRACE S DODAVATELEM PRI</t>
  </si>
  <si>
    <t>zapojovani a zkouskach</t>
  </si>
  <si>
    <t>Prace nepostizene v ceniku</t>
  </si>
  <si>
    <t>Název - kopie</t>
  </si>
  <si>
    <t>Hodnota A</t>
  </si>
  <si>
    <t>Hodnota B</t>
  </si>
  <si>
    <t>Hodnota A - výpočet</t>
  </si>
  <si>
    <t>Hodnota B - výpočet</t>
  </si>
  <si>
    <t>Desetinná místa</t>
  </si>
  <si>
    <t>Základní náklady</t>
  </si>
  <si>
    <t>Dodávka</t>
  </si>
  <si>
    <t>&lt;2:ASUM&gt;</t>
  </si>
  <si>
    <t>0</t>
  </si>
  <si>
    <t>Doprava {20}%, Přesun {21}%</t>
  </si>
  <si>
    <t>[1A] * {20} / 100</t>
  </si>
  <si>
    <t>[1A] * {21} / 100</t>
  </si>
  <si>
    <t>Montáž - materiál</t>
  </si>
  <si>
    <t>&lt;3:ASUM&gt; + &lt;4:ASUM&gt;</t>
  </si>
  <si>
    <t>Montáž - práce</t>
  </si>
  <si>
    <t>&lt;2:BSUM&gt; + &lt;3:BSUM&gt; + &lt;4:BSUM&gt;</t>
  </si>
  <si>
    <t>Mezisoučet 1</t>
  </si>
  <si>
    <t>[1A] + [2A]</t>
  </si>
  <si>
    <t>[1B] + [2B] + [3B] + [4B]</t>
  </si>
  <si>
    <t>PPV {22}% z montáže: materiál + práce</t>
  </si>
  <si>
    <t>([3B] + [4B]) * {22} / 100</t>
  </si>
  <si>
    <t>Nátěry</t>
  </si>
  <si>
    <t>&lt;5:ASUM&gt; + &lt;5:BSUM&gt;</t>
  </si>
  <si>
    <t>Zemní práce</t>
  </si>
  <si>
    <t>&lt;6:ASUM&gt; + &lt;6:BSUM&gt;</t>
  </si>
  <si>
    <t>PPV 0,00% z nátěrů a zemních prací</t>
  </si>
  <si>
    <t>PPV {23}% z nátěrů a zemních prací</t>
  </si>
  <si>
    <t>([7B] + [8B]) * {23} / 100</t>
  </si>
  <si>
    <t>Mezisoučet 2</t>
  </si>
  <si>
    <t>[5A]</t>
  </si>
  <si>
    <t>[5B] + [6B] + [7B] + [8B] + [9B]</t>
  </si>
  <si>
    <t>Dodav. dokumentace 0,00% z mezisoučtu 2</t>
  </si>
  <si>
    <t>Dodav. dokumentace {24}% z mezisoučtu 2</t>
  </si>
  <si>
    <t>([10A] + [10B]) * {24} / 100</t>
  </si>
  <si>
    <t>Rizika a pojištění % z mezisoučtu 2</t>
  </si>
  <si>
    <t>Rizika a pojištění {25}% z mezisoučtu 2</t>
  </si>
  <si>
    <t>([10A] + [10B]) * {25} / 100</t>
  </si>
  <si>
    <t>Opravy v záruce % z mezisoučtu 1</t>
  </si>
  <si>
    <t>Opravy v záruce {26}% z mezisoučtu 1</t>
  </si>
  <si>
    <t>([5A] + [5B]) * {26} / 100</t>
  </si>
  <si>
    <t>Základní náklady celkem</t>
  </si>
  <si>
    <t>[10A] + [10B] + [11B] + [12B] + [13B]</t>
  </si>
  <si>
    <t>Vedlejší náklady</t>
  </si>
  <si>
    <t>GZS % z pravé strany mezisoučtu 2</t>
  </si>
  <si>
    <t>GZS {27}% z pravé strany mezisoučtu 2</t>
  </si>
  <si>
    <t>[10B] * {27} / 100</t>
  </si>
  <si>
    <t>Provozní vlivy % z pravé strany mezisoučtu 2</t>
  </si>
  <si>
    <t>Provozní vlivy {28}% z pravé strany mezisoučtu 2</t>
  </si>
  <si>
    <t>[10B] * {28} / 100</t>
  </si>
  <si>
    <t>Vedlejší náklady celkem</t>
  </si>
  <si>
    <t>[20B] + [21B]</t>
  </si>
  <si>
    <t>Kompletační činnost</t>
  </si>
  <si>
    <t>{29} * {32} * ([14B] * {31})^{30}</t>
  </si>
  <si>
    <t>Náklady celkem</t>
  </si>
  <si>
    <t>[14B] + [22B] + [30B]</t>
  </si>
  <si>
    <t>ELEKTRO a MaR</t>
  </si>
  <si>
    <t>Modul vzdálené komunikace</t>
  </si>
  <si>
    <t>SW runitme vizualizace 1000db</t>
  </si>
  <si>
    <t>Poj.svorka 4mm 5x20mm</t>
  </si>
  <si>
    <t>Rele 24V DC/1P</t>
  </si>
  <si>
    <t>Zdroj 230V/15V DC/ 1,25A</t>
  </si>
  <si>
    <t xml:space="preserve">Oddělovací tlumivka </t>
  </si>
  <si>
    <t>Napájecí modul 10A</t>
  </si>
  <si>
    <t>Modul analog.vstupů 8x(0-10V/4-20mA,RTD)</t>
  </si>
  <si>
    <t>Modul digit.vstupů 32x(24V)</t>
  </si>
  <si>
    <t>Modul digit.výstupů 32x(24V)</t>
  </si>
  <si>
    <t>Příslušenství řídicího systému</t>
  </si>
  <si>
    <t>kpl.</t>
  </si>
  <si>
    <t>Snímače</t>
  </si>
  <si>
    <t>Doprava %, Přesun %</t>
  </si>
  <si>
    <t>PPV % z montáže: materiál + práce</t>
  </si>
  <si>
    <t>21</t>
  </si>
  <si>
    <t>15</t>
  </si>
  <si>
    <t>3,6</t>
  </si>
  <si>
    <t>1</t>
  </si>
  <si>
    <t>6</t>
  </si>
  <si>
    <t>1,5</t>
  </si>
  <si>
    <t>1,6</t>
  </si>
  <si>
    <t>Václav Navrátil</t>
  </si>
  <si>
    <t>Záložní zdroj UPS, 230V, 2000VA</t>
  </si>
  <si>
    <t>Zdroj 230/24V DC/ 10A</t>
  </si>
  <si>
    <t>Řadová svorka dvojitá 4mm (1P+PE)</t>
  </si>
  <si>
    <t>Řadová svorka dvojitá 4mm (2P)</t>
  </si>
  <si>
    <t>Řadová svorka trojitá 2,5mm (2P+PE)</t>
  </si>
  <si>
    <t>Přepínač 2P, 0-1, na DIN</t>
  </si>
  <si>
    <t>SKŘÍŇOVÉ ROZVADĚČE</t>
  </si>
  <si>
    <t>Din lišta 15mm, 2m</t>
  </si>
  <si>
    <t>Žlab 80x60, 2m</t>
  </si>
  <si>
    <t>Žlab 60x60, 2m</t>
  </si>
  <si>
    <t>Žlab 40x60, 2m</t>
  </si>
  <si>
    <t>Oddělovací stěna izol.</t>
  </si>
  <si>
    <t>Výroba rozvaděče</t>
  </si>
  <si>
    <t>Označ.štítky rozvaděče</t>
  </si>
  <si>
    <t>1. Specifikace dodávky celkem</t>
  </si>
  <si>
    <t>Svorka ochranná 4mm2</t>
  </si>
  <si>
    <t>Jistič B10/1P</t>
  </si>
  <si>
    <t>Jistič B16/1P</t>
  </si>
  <si>
    <t>Ukončeni svorek  4mm2</t>
  </si>
  <si>
    <t>Jistič B6/1P</t>
  </si>
  <si>
    <t>Jistič D6/1P</t>
  </si>
  <si>
    <t>Zásuvka ČSN vestavná 230V</t>
  </si>
  <si>
    <t>SW uzivatelský - vizualizace</t>
  </si>
  <si>
    <t>SW uzivatelský - archiv, trend</t>
  </si>
  <si>
    <t>Návod na obsluhu vizualizace</t>
  </si>
  <si>
    <t>Zaučení obsluhy</t>
  </si>
  <si>
    <t>Montážní práce</t>
  </si>
  <si>
    <t>Elektromontáže</t>
  </si>
  <si>
    <t>Elektromontáže celkem</t>
  </si>
  <si>
    <t>kpl</t>
  </si>
  <si>
    <t>Ostatní montážní a pomocný materiál (spojky, pásky, propojovací lišty, , apod)</t>
  </si>
  <si>
    <t>Přepět.ochrana MaR+ VF filtr</t>
  </si>
  <si>
    <t>Jistič D10/1P</t>
  </si>
  <si>
    <t>Pojistkový terminál 4x40A, elektr.reset</t>
  </si>
  <si>
    <t>Modul CPU</t>
  </si>
  <si>
    <t>Programovatelný řídící systém - NEVYPÍNANÁ ČÁST</t>
  </si>
  <si>
    <t>(8AI,32DI,32DO)</t>
  </si>
  <si>
    <t>Programovatelný řídící systém - VYPÍNANÁ ČÁST</t>
  </si>
  <si>
    <t>Modul komunikace RS422/485-Modbus, vč.patice</t>
  </si>
  <si>
    <t>Modul analog.vstupů 4x(RTD), vč.patice</t>
  </si>
  <si>
    <t>Modul analog.vstupů 8x(0-10V/4-20mA), vč patice</t>
  </si>
  <si>
    <t>Modul analog.výstupů 4x(0-10V/4-20mA), vč.patice</t>
  </si>
  <si>
    <t>Modul digit.vstupů 8xDI(24V), vč.patice</t>
  </si>
  <si>
    <t>Modul digit.výstupů 8xDO(24V), vč.patice</t>
  </si>
  <si>
    <t>Tlačítkový ovladač, černý, 1xzap.</t>
  </si>
  <si>
    <t>Signálka 24VDC/LED, červená</t>
  </si>
  <si>
    <t>sada</t>
  </si>
  <si>
    <t>Modul komunikace IM, komunikace Profinet</t>
  </si>
  <si>
    <t>Relé 24V DC/2P + patice + sign.modul</t>
  </si>
  <si>
    <t>Relé 24V DC/4P + patice + sign.modul</t>
  </si>
  <si>
    <t>Kabel flexibilní stíněný CU - OZ 7x0,75</t>
  </si>
  <si>
    <t>Kabel flexibilní stíněný CU - OZ 4x0,75</t>
  </si>
  <si>
    <t>Kabel flexibilní stíněný CU - OZ 3x0,75</t>
  </si>
  <si>
    <t>KABEL OVLÁDACÍ,FLEXIBILNÍ, STINENY</t>
  </si>
  <si>
    <t>KABEL KOMUNIKAČNÍ</t>
  </si>
  <si>
    <t>Kabel PROFINET zelený</t>
  </si>
  <si>
    <t>Kabel UTP CAT5</t>
  </si>
  <si>
    <t>Trubka ohebná PVC 20</t>
  </si>
  <si>
    <t>Demontáže stávací elektroinstalace</t>
  </si>
  <si>
    <t>Likvidace odpadu</t>
  </si>
  <si>
    <t>Protipožární ucpávky</t>
  </si>
  <si>
    <t>m2</t>
  </si>
  <si>
    <t>Zednické přípomoce</t>
  </si>
  <si>
    <t>Switch- ethernet, 8P</t>
  </si>
  <si>
    <t>1. Rozvaděč DT1-MaR</t>
  </si>
  <si>
    <t>2. PC-operátorské pracoviště</t>
  </si>
  <si>
    <t>2. Spec. dodávky celkem</t>
  </si>
  <si>
    <t>1. Rozvaděč DT1 - MaR</t>
  </si>
  <si>
    <t>2. PC1 - operátorské pracoviště</t>
  </si>
  <si>
    <t>Světelný maják, houk., zel., červ., žlutý, 24V DC</t>
  </si>
  <si>
    <t>Výrobní dokumentace skutečného stavu</t>
  </si>
  <si>
    <t>ZIMNI STADION NOVÝ JIČÍN - VÝMĚNA ŘÍDÍCÍHO SYSTÉMU MaR</t>
  </si>
  <si>
    <t>MĚSTO NOVÝ JIČÍN</t>
  </si>
  <si>
    <t>04/2022</t>
  </si>
  <si>
    <t>OSTATNÍ</t>
  </si>
  <si>
    <t>Revizní technik</t>
  </si>
  <si>
    <t>Sestava PC + monitor</t>
  </si>
  <si>
    <t>Položkový rozpočet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</si>
</sst>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[$-405]dddd\ d\.\ mmmm\ yyyy"/>
  </numFmts>
  <fonts count="42">
    <font>
      <sz val="10"/>
      <name val="Arial"/>
      <family val="0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thin">
        <color indexed="22"/>
      </diagonal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9" fontId="2" fillId="34" borderId="10" xfId="0" applyNumberFormat="1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left"/>
    </xf>
    <xf numFmtId="49" fontId="1" fillId="36" borderId="10" xfId="0" applyNumberFormat="1" applyFont="1" applyFill="1" applyBorder="1" applyAlignment="1">
      <alignment horizontal="left"/>
    </xf>
    <xf numFmtId="49" fontId="4" fillId="36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left"/>
    </xf>
    <xf numFmtId="4" fontId="5" fillId="33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right"/>
    </xf>
    <xf numFmtId="49" fontId="1" fillId="36" borderId="10" xfId="0" applyNumberFormat="1" applyFont="1" applyFill="1" applyBorder="1" applyAlignment="1">
      <alignment horizontal="left"/>
    </xf>
    <xf numFmtId="49" fontId="6" fillId="34" borderId="10" xfId="0" applyNumberFormat="1" applyFont="1" applyFill="1" applyBorder="1" applyAlignment="1">
      <alignment horizontal="left"/>
    </xf>
    <xf numFmtId="4" fontId="6" fillId="34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7" fillId="36" borderId="10" xfId="0" applyNumberFormat="1" applyFont="1" applyFill="1" applyBorder="1" applyAlignment="1">
      <alignment horizontal="left"/>
    </xf>
    <xf numFmtId="4" fontId="1" fillId="36" borderId="11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 wrapText="1"/>
    </xf>
    <xf numFmtId="49" fontId="1" fillId="37" borderId="10" xfId="53" applyNumberFormat="1" applyFont="1" applyFill="1" applyBorder="1" applyAlignment="1">
      <alignment horizontal="left"/>
      <protection/>
    </xf>
    <xf numFmtId="49" fontId="1" fillId="0" borderId="10" xfId="53" applyNumberFormat="1" applyFont="1" applyFill="1" applyBorder="1" applyAlignment="1">
      <alignment horizontal="left"/>
      <protection/>
    </xf>
    <xf numFmtId="49" fontId="7" fillId="37" borderId="10" xfId="53" applyNumberFormat="1" applyFont="1" applyFill="1" applyBorder="1" applyAlignment="1">
      <alignment horizontal="left"/>
      <protection/>
    </xf>
    <xf numFmtId="49" fontId="1" fillId="0" borderId="10" xfId="53" applyNumberFormat="1" applyFont="1" applyFill="1" applyBorder="1" applyAlignment="1">
      <alignment horizontal="left" wrapText="1"/>
      <protection/>
    </xf>
    <xf numFmtId="49" fontId="2" fillId="34" borderId="10" xfId="0" applyNumberFormat="1" applyFont="1" applyFill="1" applyBorder="1" applyAlignment="1">
      <alignment horizontal="center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 6" xfId="51"/>
    <cellStyle name="Normální 7" xfId="52"/>
    <cellStyle name="Normální 8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B1">
      <selection activeCell="E14" sqref="E14"/>
    </sheetView>
  </sheetViews>
  <sheetFormatPr defaultColWidth="9.140625" defaultRowHeight="12.75"/>
  <cols>
    <col min="1" max="1" width="7.7109375" style="1" hidden="1" customWidth="1"/>
    <col min="2" max="2" width="32.8515625" style="2" bestFit="1" customWidth="1"/>
    <col min="3" max="3" width="36.140625" style="2" hidden="1" customWidth="1"/>
    <col min="4" max="4" width="11.28125" style="1" bestFit="1" customWidth="1"/>
    <col min="5" max="5" width="16.140625" style="1" bestFit="1" customWidth="1"/>
    <col min="6" max="6" width="15.421875" style="2" hidden="1" customWidth="1"/>
    <col min="7" max="7" width="36.57421875" style="2" hidden="1" customWidth="1"/>
    <col min="8" max="8" width="11.8515625" style="2" hidden="1" customWidth="1"/>
    <col min="9" max="9" width="23.7109375" style="2" hidden="1" customWidth="1"/>
  </cols>
  <sheetData>
    <row r="1" spans="1:9" ht="12.75">
      <c r="A1" s="3" t="s">
        <v>0</v>
      </c>
      <c r="B1" s="4" t="s">
        <v>1</v>
      </c>
      <c r="C1" s="4" t="s">
        <v>113</v>
      </c>
      <c r="D1" s="3" t="s">
        <v>114</v>
      </c>
      <c r="E1" s="3" t="s">
        <v>115</v>
      </c>
      <c r="F1" s="4" t="s">
        <v>116</v>
      </c>
      <c r="G1" s="4" t="s">
        <v>117</v>
      </c>
      <c r="H1" s="4" t="s">
        <v>118</v>
      </c>
      <c r="I1" s="4" t="s">
        <v>3</v>
      </c>
    </row>
    <row r="2" spans="1:9" ht="12.75">
      <c r="A2" s="15">
        <v>101</v>
      </c>
      <c r="B2" s="7" t="s">
        <v>119</v>
      </c>
      <c r="C2" s="7" t="s">
        <v>119</v>
      </c>
      <c r="D2" s="15"/>
      <c r="E2" s="15"/>
      <c r="F2" s="7" t="s">
        <v>12</v>
      </c>
      <c r="G2" s="7" t="s">
        <v>12</v>
      </c>
      <c r="H2" s="7" t="s">
        <v>12</v>
      </c>
      <c r="I2" s="7" t="s">
        <v>8</v>
      </c>
    </row>
    <row r="3" spans="1:9" ht="12.75">
      <c r="A3" s="14">
        <v>1</v>
      </c>
      <c r="B3" s="8" t="s">
        <v>120</v>
      </c>
      <c r="C3" s="8" t="s">
        <v>120</v>
      </c>
      <c r="D3" s="14">
        <f>Rozpočet!W75</f>
        <v>0</v>
      </c>
      <c r="E3" s="14"/>
      <c r="F3" s="8" t="s">
        <v>121</v>
      </c>
      <c r="G3" s="8" t="s">
        <v>12</v>
      </c>
      <c r="H3" s="8" t="s">
        <v>122</v>
      </c>
      <c r="I3" s="8" t="s">
        <v>12</v>
      </c>
    </row>
    <row r="4" spans="1:9" ht="12.75">
      <c r="A4" s="14">
        <v>2</v>
      </c>
      <c r="B4" s="8" t="s">
        <v>183</v>
      </c>
      <c r="C4" s="8" t="s">
        <v>123</v>
      </c>
      <c r="D4" s="14">
        <f>D3*Parametry!C16%</f>
        <v>0</v>
      </c>
      <c r="E4" s="14">
        <f>D3*Parametry!C17%</f>
        <v>0</v>
      </c>
      <c r="F4" s="8" t="s">
        <v>124</v>
      </c>
      <c r="G4" s="8" t="s">
        <v>125</v>
      </c>
      <c r="H4" s="8" t="s">
        <v>122</v>
      </c>
      <c r="I4" s="8" t="s">
        <v>12</v>
      </c>
    </row>
    <row r="5" spans="1:9" ht="12.75">
      <c r="A5" s="14">
        <v>3</v>
      </c>
      <c r="B5" s="8" t="s">
        <v>126</v>
      </c>
      <c r="C5" s="8" t="s">
        <v>126</v>
      </c>
      <c r="D5" s="14"/>
      <c r="E5" s="14">
        <f>Rozpočet!J103</f>
        <v>0</v>
      </c>
      <c r="F5" s="8" t="s">
        <v>12</v>
      </c>
      <c r="G5" s="8" t="s">
        <v>127</v>
      </c>
      <c r="H5" s="8" t="s">
        <v>122</v>
      </c>
      <c r="I5" s="8" t="s">
        <v>12</v>
      </c>
    </row>
    <row r="6" spans="1:9" ht="12.75">
      <c r="A6" s="14">
        <v>4</v>
      </c>
      <c r="B6" s="8" t="s">
        <v>128</v>
      </c>
      <c r="C6" s="8" t="s">
        <v>128</v>
      </c>
      <c r="D6" s="14"/>
      <c r="E6" s="14">
        <f>Rozpočet!M103</f>
        <v>0</v>
      </c>
      <c r="F6" s="8" t="s">
        <v>12</v>
      </c>
      <c r="G6" s="8" t="s">
        <v>129</v>
      </c>
      <c r="H6" s="8" t="s">
        <v>122</v>
      </c>
      <c r="I6" s="8" t="s">
        <v>12</v>
      </c>
    </row>
    <row r="7" spans="1:9" ht="12.75">
      <c r="A7" s="16">
        <v>5</v>
      </c>
      <c r="B7" s="9" t="s">
        <v>130</v>
      </c>
      <c r="C7" s="9" t="s">
        <v>130</v>
      </c>
      <c r="D7" s="16">
        <f>SUM(D3:D6)</f>
        <v>0</v>
      </c>
      <c r="E7" s="16">
        <f>SUM(E3:E6)</f>
        <v>0</v>
      </c>
      <c r="F7" s="9" t="s">
        <v>131</v>
      </c>
      <c r="G7" s="9" t="s">
        <v>132</v>
      </c>
      <c r="H7" s="9" t="s">
        <v>122</v>
      </c>
      <c r="I7" s="9" t="s">
        <v>26</v>
      </c>
    </row>
    <row r="8" spans="1:9" ht="12.75">
      <c r="A8" s="14">
        <v>6</v>
      </c>
      <c r="B8" s="8" t="s">
        <v>184</v>
      </c>
      <c r="C8" s="8" t="s">
        <v>133</v>
      </c>
      <c r="D8" s="14"/>
      <c r="E8" s="14">
        <f>(E7+D7)*Parametry!C18%</f>
        <v>0</v>
      </c>
      <c r="F8" s="8" t="s">
        <v>12</v>
      </c>
      <c r="G8" s="8" t="s">
        <v>134</v>
      </c>
      <c r="H8" s="8" t="s">
        <v>122</v>
      </c>
      <c r="I8" s="8" t="s">
        <v>12</v>
      </c>
    </row>
    <row r="9" spans="1:9" ht="12.75">
      <c r="A9" s="14">
        <v>7</v>
      </c>
      <c r="B9" s="8" t="s">
        <v>135</v>
      </c>
      <c r="C9" s="8" t="s">
        <v>135</v>
      </c>
      <c r="D9" s="14"/>
      <c r="E9" s="14">
        <v>0</v>
      </c>
      <c r="F9" s="8" t="s">
        <v>12</v>
      </c>
      <c r="G9" s="8" t="s">
        <v>136</v>
      </c>
      <c r="H9" s="8" t="s">
        <v>122</v>
      </c>
      <c r="I9" s="8" t="s">
        <v>12</v>
      </c>
    </row>
    <row r="10" spans="1:9" ht="12.75">
      <c r="A10" s="14">
        <v>8</v>
      </c>
      <c r="B10" s="8" t="s">
        <v>137</v>
      </c>
      <c r="C10" s="8" t="s">
        <v>137</v>
      </c>
      <c r="D10" s="14"/>
      <c r="E10" s="14">
        <v>0</v>
      </c>
      <c r="F10" s="8" t="s">
        <v>12</v>
      </c>
      <c r="G10" s="8" t="s">
        <v>138</v>
      </c>
      <c r="H10" s="8" t="s">
        <v>122</v>
      </c>
      <c r="I10" s="8" t="s">
        <v>12</v>
      </c>
    </row>
    <row r="11" spans="1:9" ht="12.75">
      <c r="A11" s="14">
        <v>9</v>
      </c>
      <c r="B11" s="8" t="s">
        <v>139</v>
      </c>
      <c r="C11" s="8" t="s">
        <v>140</v>
      </c>
      <c r="D11" s="14"/>
      <c r="E11" s="14">
        <v>0</v>
      </c>
      <c r="F11" s="8" t="s">
        <v>12</v>
      </c>
      <c r="G11" s="8" t="s">
        <v>141</v>
      </c>
      <c r="H11" s="8" t="s">
        <v>122</v>
      </c>
      <c r="I11" s="8" t="s">
        <v>12</v>
      </c>
    </row>
    <row r="12" spans="1:9" ht="12.75">
      <c r="A12" s="16">
        <v>10</v>
      </c>
      <c r="B12" s="9" t="s">
        <v>142</v>
      </c>
      <c r="C12" s="9" t="s">
        <v>142</v>
      </c>
      <c r="D12" s="16">
        <f>SUM(D7:D11)</f>
        <v>0</v>
      </c>
      <c r="E12" s="16">
        <f>SUM(E7:E11)</f>
        <v>0</v>
      </c>
      <c r="F12" s="9" t="s">
        <v>143</v>
      </c>
      <c r="G12" s="9" t="s">
        <v>144</v>
      </c>
      <c r="H12" s="9" t="s">
        <v>122</v>
      </c>
      <c r="I12" s="9" t="s">
        <v>26</v>
      </c>
    </row>
    <row r="13" spans="1:9" ht="12.75">
      <c r="A13" s="14">
        <v>11</v>
      </c>
      <c r="B13" s="8" t="s">
        <v>145</v>
      </c>
      <c r="C13" s="8" t="s">
        <v>146</v>
      </c>
      <c r="D13" s="14"/>
      <c r="E13" s="14">
        <v>0</v>
      </c>
      <c r="F13" s="8" t="s">
        <v>12</v>
      </c>
      <c r="G13" s="8" t="s">
        <v>147</v>
      </c>
      <c r="H13" s="8" t="s">
        <v>122</v>
      </c>
      <c r="I13" s="8" t="s">
        <v>12</v>
      </c>
    </row>
    <row r="14" spans="1:9" ht="12.75">
      <c r="A14" s="14">
        <v>12</v>
      </c>
      <c r="B14" s="8" t="s">
        <v>148</v>
      </c>
      <c r="C14" s="8" t="s">
        <v>149</v>
      </c>
      <c r="D14" s="14"/>
      <c r="E14" s="14">
        <f>(E12+D12)*Parametry!C21%</f>
        <v>0</v>
      </c>
      <c r="F14" s="8" t="s">
        <v>12</v>
      </c>
      <c r="G14" s="8" t="s">
        <v>150</v>
      </c>
      <c r="H14" s="8" t="s">
        <v>122</v>
      </c>
      <c r="I14" s="8" t="s">
        <v>12</v>
      </c>
    </row>
    <row r="15" spans="1:9" ht="12.75">
      <c r="A15" s="14">
        <v>13</v>
      </c>
      <c r="B15" s="8" t="s">
        <v>151</v>
      </c>
      <c r="C15" s="8" t="s">
        <v>152</v>
      </c>
      <c r="D15" s="14"/>
      <c r="E15" s="14">
        <f>(E12+D12)*Parametry!C22%</f>
        <v>0</v>
      </c>
      <c r="F15" s="8" t="s">
        <v>12</v>
      </c>
      <c r="G15" s="8" t="s">
        <v>153</v>
      </c>
      <c r="H15" s="8" t="s">
        <v>122</v>
      </c>
      <c r="I15" s="8" t="s">
        <v>12</v>
      </c>
    </row>
    <row r="16" spans="1:9" ht="12.75">
      <c r="A16" s="15">
        <v>14</v>
      </c>
      <c r="B16" s="7" t="s">
        <v>154</v>
      </c>
      <c r="C16" s="7" t="s">
        <v>154</v>
      </c>
      <c r="D16" s="15"/>
      <c r="E16" s="15">
        <f>SUM(E12:E15,D12)</f>
        <v>0</v>
      </c>
      <c r="F16" s="7" t="s">
        <v>12</v>
      </c>
      <c r="G16" s="7" t="s">
        <v>155</v>
      </c>
      <c r="H16" s="7" t="s">
        <v>122</v>
      </c>
      <c r="I16" s="7" t="s">
        <v>8</v>
      </c>
    </row>
    <row r="17" spans="1:9" ht="12.75">
      <c r="A17" s="14">
        <v>0</v>
      </c>
      <c r="B17" s="8" t="s">
        <v>12</v>
      </c>
      <c r="C17" s="8" t="s">
        <v>12</v>
      </c>
      <c r="D17" s="14"/>
      <c r="E17" s="14"/>
      <c r="F17" s="8" t="s">
        <v>12</v>
      </c>
      <c r="G17" s="8" t="s">
        <v>12</v>
      </c>
      <c r="H17" s="8" t="s">
        <v>12</v>
      </c>
      <c r="I17" s="8" t="s">
        <v>12</v>
      </c>
    </row>
    <row r="18" spans="1:9" ht="12.75">
      <c r="A18" s="15">
        <v>102</v>
      </c>
      <c r="B18" s="7" t="s">
        <v>156</v>
      </c>
      <c r="C18" s="7" t="s">
        <v>156</v>
      </c>
      <c r="D18" s="15"/>
      <c r="E18" s="15"/>
      <c r="F18" s="7" t="s">
        <v>12</v>
      </c>
      <c r="G18" s="7" t="s">
        <v>12</v>
      </c>
      <c r="H18" s="7" t="s">
        <v>12</v>
      </c>
      <c r="I18" s="7" t="s">
        <v>8</v>
      </c>
    </row>
    <row r="19" spans="1:9" ht="12.75">
      <c r="A19" s="14">
        <v>20</v>
      </c>
      <c r="B19" s="8" t="s">
        <v>157</v>
      </c>
      <c r="C19" s="8" t="s">
        <v>158</v>
      </c>
      <c r="D19" s="14"/>
      <c r="E19" s="14">
        <v>0</v>
      </c>
      <c r="F19" s="8" t="s">
        <v>12</v>
      </c>
      <c r="G19" s="8" t="s">
        <v>159</v>
      </c>
      <c r="H19" s="8" t="s">
        <v>122</v>
      </c>
      <c r="I19" s="8" t="s">
        <v>12</v>
      </c>
    </row>
    <row r="20" spans="1:9" ht="12.75">
      <c r="A20" s="14">
        <v>21</v>
      </c>
      <c r="B20" s="8" t="s">
        <v>160</v>
      </c>
      <c r="C20" s="8" t="s">
        <v>161</v>
      </c>
      <c r="D20" s="14"/>
      <c r="E20" s="14">
        <v>0</v>
      </c>
      <c r="F20" s="8" t="s">
        <v>12</v>
      </c>
      <c r="G20" s="8" t="s">
        <v>162</v>
      </c>
      <c r="H20" s="8" t="s">
        <v>122</v>
      </c>
      <c r="I20" s="8" t="s">
        <v>12</v>
      </c>
    </row>
    <row r="21" spans="1:9" ht="12.75">
      <c r="A21" s="15">
        <v>22</v>
      </c>
      <c r="B21" s="7" t="s">
        <v>163</v>
      </c>
      <c r="C21" s="7" t="s">
        <v>163</v>
      </c>
      <c r="D21" s="15"/>
      <c r="E21" s="15">
        <v>0</v>
      </c>
      <c r="F21" s="7" t="s">
        <v>12</v>
      </c>
      <c r="G21" s="7" t="s">
        <v>164</v>
      </c>
      <c r="H21" s="7" t="s">
        <v>122</v>
      </c>
      <c r="I21" s="7" t="s">
        <v>8</v>
      </c>
    </row>
    <row r="22" spans="1:9" ht="12.75">
      <c r="A22" s="14">
        <v>30</v>
      </c>
      <c r="B22" s="8" t="s">
        <v>165</v>
      </c>
      <c r="C22" s="8" t="s">
        <v>165</v>
      </c>
      <c r="D22" s="14"/>
      <c r="E22" s="14">
        <f>E16*Parametry!C25%</f>
        <v>0</v>
      </c>
      <c r="F22" s="8" t="s">
        <v>12</v>
      </c>
      <c r="G22" s="8" t="s">
        <v>166</v>
      </c>
      <c r="H22" s="8" t="s">
        <v>122</v>
      </c>
      <c r="I22" s="8" t="s">
        <v>12</v>
      </c>
    </row>
    <row r="23" spans="1:9" ht="12.75">
      <c r="A23" s="14">
        <v>0</v>
      </c>
      <c r="B23" s="8" t="s">
        <v>12</v>
      </c>
      <c r="C23" s="8" t="s">
        <v>12</v>
      </c>
      <c r="D23" s="14"/>
      <c r="E23" s="14"/>
      <c r="F23" s="8" t="s">
        <v>12</v>
      </c>
      <c r="G23" s="8" t="s">
        <v>12</v>
      </c>
      <c r="H23" s="8" t="s">
        <v>12</v>
      </c>
      <c r="I23" s="8" t="s">
        <v>12</v>
      </c>
    </row>
    <row r="24" spans="1:9" ht="14.25">
      <c r="A24" s="11">
        <v>50</v>
      </c>
      <c r="B24" s="6" t="s">
        <v>167</v>
      </c>
      <c r="C24" s="6" t="s">
        <v>167</v>
      </c>
      <c r="D24" s="11"/>
      <c r="E24" s="11">
        <f>SUM(E16:E23)</f>
        <v>0</v>
      </c>
      <c r="F24" s="6" t="s">
        <v>12</v>
      </c>
      <c r="G24" s="6" t="s">
        <v>168</v>
      </c>
      <c r="H24" s="6" t="s">
        <v>122</v>
      </c>
      <c r="I24" s="6" t="s">
        <v>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3"/>
  <sheetViews>
    <sheetView tabSelected="1" zoomScale="110" zoomScaleNormal="110" zoomScalePageLayoutView="0" workbookViewId="0" topLeftCell="F1">
      <selection activeCell="J1" sqref="J1"/>
    </sheetView>
  </sheetViews>
  <sheetFormatPr defaultColWidth="9.140625" defaultRowHeight="12.75"/>
  <cols>
    <col min="1" max="1" width="8.28125" style="2" hidden="1" customWidth="1"/>
    <col min="2" max="2" width="5.57421875" style="2" hidden="1" customWidth="1"/>
    <col min="3" max="3" width="27.8515625" style="2" hidden="1" customWidth="1"/>
    <col min="4" max="4" width="8.421875" style="2" hidden="1" customWidth="1"/>
    <col min="5" max="5" width="5.28125" style="2" hidden="1" customWidth="1"/>
    <col min="6" max="6" width="35.7109375" style="2" customWidth="1"/>
    <col min="7" max="7" width="3.57421875" style="2" bestFit="1" customWidth="1"/>
    <col min="8" max="8" width="6.421875" style="1" customWidth="1"/>
    <col min="9" max="9" width="7.57421875" style="1" customWidth="1"/>
    <col min="10" max="10" width="10.421875" style="1" customWidth="1"/>
    <col min="11" max="11" width="3.140625" style="2" hidden="1" customWidth="1"/>
    <col min="12" max="12" width="6.140625" style="1" customWidth="1"/>
    <col min="13" max="13" width="10.57421875" style="1" customWidth="1"/>
    <col min="14" max="14" width="8.8515625" style="1" hidden="1" customWidth="1"/>
    <col min="15" max="15" width="14.140625" style="1" hidden="1" customWidth="1"/>
    <col min="16" max="16" width="7.57421875" style="1" hidden="1" customWidth="1"/>
    <col min="17" max="17" width="12.57421875" style="1" hidden="1" customWidth="1"/>
    <col min="18" max="20" width="0" style="2" hidden="1" customWidth="1"/>
    <col min="21" max="21" width="1.8515625" style="2" hidden="1" customWidth="1"/>
    <col min="22" max="22" width="8.00390625" style="1" customWidth="1"/>
    <col min="23" max="23" width="9.8515625" style="1" customWidth="1"/>
    <col min="24" max="24" width="28.140625" style="0" customWidth="1"/>
  </cols>
  <sheetData>
    <row r="1" spans="1:23" ht="12.75">
      <c r="A1" s="4" t="s">
        <v>46</v>
      </c>
      <c r="B1" s="4" t="s">
        <v>47</v>
      </c>
      <c r="C1" s="4" t="s">
        <v>48</v>
      </c>
      <c r="D1" s="4" t="s">
        <v>0</v>
      </c>
      <c r="E1" s="4" t="s">
        <v>49</v>
      </c>
      <c r="F1" s="4" t="s">
        <v>1</v>
      </c>
      <c r="G1" s="4" t="s">
        <v>50</v>
      </c>
      <c r="H1" s="3" t="s">
        <v>51</v>
      </c>
      <c r="I1" s="3" t="s">
        <v>52</v>
      </c>
      <c r="J1" s="3" t="s">
        <v>53</v>
      </c>
      <c r="K1" s="4" t="s">
        <v>54</v>
      </c>
      <c r="L1" s="3" t="s">
        <v>55</v>
      </c>
      <c r="M1" s="3" t="s">
        <v>56</v>
      </c>
      <c r="N1" s="3" t="s">
        <v>57</v>
      </c>
      <c r="O1" s="3" t="s">
        <v>58</v>
      </c>
      <c r="P1" s="3" t="s">
        <v>59</v>
      </c>
      <c r="Q1" s="3" t="s">
        <v>60</v>
      </c>
      <c r="R1" s="4" t="s">
        <v>61</v>
      </c>
      <c r="S1" s="4" t="s">
        <v>62</v>
      </c>
      <c r="T1" s="4" t="s">
        <v>63</v>
      </c>
      <c r="U1" s="4" t="s">
        <v>3</v>
      </c>
      <c r="V1" s="3" t="s">
        <v>57</v>
      </c>
      <c r="W1" s="3" t="s">
        <v>58</v>
      </c>
    </row>
    <row r="2" spans="1:23" ht="12.75">
      <c r="A2" s="8" t="s">
        <v>67</v>
      </c>
      <c r="B2" s="8" t="s">
        <v>12</v>
      </c>
      <c r="C2" s="8" t="s">
        <v>70</v>
      </c>
      <c r="D2" s="8" t="s">
        <v>72</v>
      </c>
      <c r="E2" s="8" t="s">
        <v>12</v>
      </c>
      <c r="F2" s="19" t="s">
        <v>257</v>
      </c>
      <c r="G2" s="19"/>
      <c r="H2" s="20"/>
      <c r="I2" s="20"/>
      <c r="J2" s="20"/>
      <c r="K2" s="19"/>
      <c r="L2" s="20"/>
      <c r="M2" s="20"/>
      <c r="N2" s="20"/>
      <c r="O2" s="20"/>
      <c r="P2" s="20"/>
      <c r="Q2" s="20"/>
      <c r="R2" s="19" t="s">
        <v>12</v>
      </c>
      <c r="S2" s="19" t="s">
        <v>12</v>
      </c>
      <c r="T2" s="19" t="s">
        <v>12</v>
      </c>
      <c r="U2" s="19" t="s">
        <v>6</v>
      </c>
      <c r="V2" s="20"/>
      <c r="W2" s="20"/>
    </row>
    <row r="3" spans="1:23" ht="12.75">
      <c r="A3" s="8" t="s">
        <v>67</v>
      </c>
      <c r="B3" s="8" t="s">
        <v>12</v>
      </c>
      <c r="C3" s="8" t="s">
        <v>71</v>
      </c>
      <c r="D3" s="8" t="s">
        <v>73</v>
      </c>
      <c r="E3" s="8" t="s">
        <v>12</v>
      </c>
      <c r="F3" s="12" t="s">
        <v>199</v>
      </c>
      <c r="G3" s="12" t="s">
        <v>12</v>
      </c>
      <c r="H3" s="13"/>
      <c r="I3" s="13"/>
      <c r="J3" s="13"/>
      <c r="K3" s="12"/>
      <c r="L3" s="13"/>
      <c r="M3" s="13"/>
      <c r="N3" s="13"/>
      <c r="O3" s="13"/>
      <c r="P3" s="13"/>
      <c r="Q3" s="13"/>
      <c r="R3" s="12" t="s">
        <v>12</v>
      </c>
      <c r="S3" s="12" t="s">
        <v>12</v>
      </c>
      <c r="T3" s="12" t="s">
        <v>12</v>
      </c>
      <c r="U3" s="12" t="s">
        <v>66</v>
      </c>
      <c r="V3" s="13"/>
      <c r="W3" s="13"/>
    </row>
    <row r="4" spans="1:23" ht="12.75">
      <c r="A4" s="8" t="s">
        <v>67</v>
      </c>
      <c r="B4" s="8" t="s">
        <v>12</v>
      </c>
      <c r="C4" s="8" t="s">
        <v>74</v>
      </c>
      <c r="D4" s="8" t="s">
        <v>75</v>
      </c>
      <c r="E4" s="8" t="s">
        <v>12</v>
      </c>
      <c r="F4" s="8" t="s">
        <v>200</v>
      </c>
      <c r="G4" s="8" t="s">
        <v>69</v>
      </c>
      <c r="H4" s="14">
        <v>1</v>
      </c>
      <c r="I4" s="14"/>
      <c r="J4" s="14">
        <f aca="true" t="shared" si="0" ref="J4:J56">I4*H4</f>
        <v>0</v>
      </c>
      <c r="K4" s="8"/>
      <c r="L4" s="14"/>
      <c r="M4" s="14">
        <f aca="true" t="shared" si="1" ref="M4:M56">L4*H4</f>
        <v>0</v>
      </c>
      <c r="N4" s="14">
        <v>14394</v>
      </c>
      <c r="O4" s="14">
        <v>14394</v>
      </c>
      <c r="P4" s="14">
        <v>0</v>
      </c>
      <c r="Q4" s="14">
        <v>0</v>
      </c>
      <c r="R4" s="8" t="s">
        <v>12</v>
      </c>
      <c r="S4" s="8" t="s">
        <v>12</v>
      </c>
      <c r="T4" s="8" t="s">
        <v>12</v>
      </c>
      <c r="U4" s="8" t="s">
        <v>12</v>
      </c>
      <c r="V4" s="14">
        <f aca="true" t="shared" si="2" ref="V4:V56">L4+I4</f>
        <v>0</v>
      </c>
      <c r="W4" s="14">
        <f aca="true" t="shared" si="3" ref="W4:W56">V4*H4</f>
        <v>0</v>
      </c>
    </row>
    <row r="5" spans="1:23" ht="12.75">
      <c r="A5" s="8" t="s">
        <v>67</v>
      </c>
      <c r="B5" s="8" t="s">
        <v>12</v>
      </c>
      <c r="C5" s="8" t="s">
        <v>83</v>
      </c>
      <c r="D5" s="8" t="s">
        <v>76</v>
      </c>
      <c r="E5" s="8" t="s">
        <v>12</v>
      </c>
      <c r="F5" s="8" t="s">
        <v>201</v>
      </c>
      <c r="G5" s="8" t="s">
        <v>69</v>
      </c>
      <c r="H5" s="14">
        <v>1</v>
      </c>
      <c r="I5" s="17"/>
      <c r="J5" s="14">
        <f t="shared" si="0"/>
        <v>0</v>
      </c>
      <c r="K5" s="18" t="s">
        <v>12</v>
      </c>
      <c r="L5" s="17"/>
      <c r="M5" s="14">
        <f t="shared" si="1"/>
        <v>0</v>
      </c>
      <c r="N5" s="14">
        <v>14394</v>
      </c>
      <c r="O5" s="14">
        <v>14394</v>
      </c>
      <c r="P5" s="14">
        <v>0</v>
      </c>
      <c r="Q5" s="14">
        <v>0</v>
      </c>
      <c r="R5" s="8" t="s">
        <v>12</v>
      </c>
      <c r="S5" s="8" t="s">
        <v>12</v>
      </c>
      <c r="T5" s="8" t="s">
        <v>12</v>
      </c>
      <c r="U5" s="8" t="s">
        <v>12</v>
      </c>
      <c r="V5" s="14">
        <f t="shared" si="2"/>
        <v>0</v>
      </c>
      <c r="W5" s="14">
        <f t="shared" si="3"/>
        <v>0</v>
      </c>
    </row>
    <row r="6" spans="1:23" ht="12.75">
      <c r="A6" s="8" t="s">
        <v>67</v>
      </c>
      <c r="B6" s="8" t="s">
        <v>12</v>
      </c>
      <c r="C6" s="8" t="s">
        <v>78</v>
      </c>
      <c r="D6" s="8" t="s">
        <v>77</v>
      </c>
      <c r="E6" s="8" t="s">
        <v>12</v>
      </c>
      <c r="F6" s="8" t="s">
        <v>202</v>
      </c>
      <c r="G6" s="8" t="s">
        <v>69</v>
      </c>
      <c r="H6" s="14">
        <v>1</v>
      </c>
      <c r="I6" s="17"/>
      <c r="J6" s="14">
        <f t="shared" si="0"/>
        <v>0</v>
      </c>
      <c r="K6" s="18" t="s">
        <v>12</v>
      </c>
      <c r="L6" s="17"/>
      <c r="M6" s="14">
        <f t="shared" si="1"/>
        <v>0</v>
      </c>
      <c r="N6" s="14">
        <v>14394</v>
      </c>
      <c r="O6" s="14">
        <v>14394</v>
      </c>
      <c r="P6" s="14">
        <v>0</v>
      </c>
      <c r="Q6" s="14">
        <v>0</v>
      </c>
      <c r="R6" s="8" t="s">
        <v>12</v>
      </c>
      <c r="S6" s="8" t="s">
        <v>12</v>
      </c>
      <c r="T6" s="8" t="s">
        <v>12</v>
      </c>
      <c r="U6" s="8" t="s">
        <v>12</v>
      </c>
      <c r="V6" s="14">
        <f t="shared" si="2"/>
        <v>0</v>
      </c>
      <c r="W6" s="14">
        <f t="shared" si="3"/>
        <v>0</v>
      </c>
    </row>
    <row r="7" spans="1:23" ht="12.75">
      <c r="A7" s="8" t="s">
        <v>67</v>
      </c>
      <c r="B7" s="8" t="s">
        <v>12</v>
      </c>
      <c r="C7" s="8" t="s">
        <v>84</v>
      </c>
      <c r="D7" s="8" t="s">
        <v>79</v>
      </c>
      <c r="E7" s="8" t="s">
        <v>12</v>
      </c>
      <c r="F7" s="8" t="s">
        <v>203</v>
      </c>
      <c r="G7" s="8" t="s">
        <v>69</v>
      </c>
      <c r="H7" s="14">
        <v>1</v>
      </c>
      <c r="I7" s="17"/>
      <c r="J7" s="14">
        <f t="shared" si="0"/>
        <v>0</v>
      </c>
      <c r="K7" s="18" t="s">
        <v>12</v>
      </c>
      <c r="L7" s="17"/>
      <c r="M7" s="14">
        <f t="shared" si="1"/>
        <v>0</v>
      </c>
      <c r="N7" s="14">
        <v>14394</v>
      </c>
      <c r="O7" s="14">
        <v>14394</v>
      </c>
      <c r="P7" s="14">
        <v>0</v>
      </c>
      <c r="Q7" s="14">
        <v>0</v>
      </c>
      <c r="R7" s="8" t="s">
        <v>12</v>
      </c>
      <c r="S7" s="8" t="s">
        <v>12</v>
      </c>
      <c r="T7" s="8" t="s">
        <v>12</v>
      </c>
      <c r="U7" s="8" t="s">
        <v>12</v>
      </c>
      <c r="V7" s="14">
        <f t="shared" si="2"/>
        <v>0</v>
      </c>
      <c r="W7" s="14">
        <f t="shared" si="3"/>
        <v>0</v>
      </c>
    </row>
    <row r="8" spans="1:23" ht="12.75">
      <c r="A8" s="8"/>
      <c r="B8" s="8"/>
      <c r="C8" s="8"/>
      <c r="D8" s="8"/>
      <c r="E8" s="8"/>
      <c r="F8" s="8" t="s">
        <v>175</v>
      </c>
      <c r="G8" s="8" t="s">
        <v>69</v>
      </c>
      <c r="H8" s="14">
        <v>1</v>
      </c>
      <c r="I8" s="14"/>
      <c r="J8" s="14">
        <f t="shared" si="0"/>
        <v>0</v>
      </c>
      <c r="K8" s="8"/>
      <c r="L8" s="14"/>
      <c r="M8" s="14">
        <f t="shared" si="1"/>
        <v>0</v>
      </c>
      <c r="N8" s="14">
        <v>14394</v>
      </c>
      <c r="O8" s="14">
        <v>14394</v>
      </c>
      <c r="P8" s="14">
        <v>0</v>
      </c>
      <c r="Q8" s="14">
        <v>0</v>
      </c>
      <c r="R8" s="8" t="s">
        <v>12</v>
      </c>
      <c r="S8" s="8" t="s">
        <v>12</v>
      </c>
      <c r="T8" s="8" t="s">
        <v>12</v>
      </c>
      <c r="U8" s="8" t="s">
        <v>12</v>
      </c>
      <c r="V8" s="14">
        <f t="shared" si="2"/>
        <v>0</v>
      </c>
      <c r="W8" s="14">
        <f t="shared" si="3"/>
        <v>0</v>
      </c>
    </row>
    <row r="9" spans="1:23" ht="12.75">
      <c r="A9" s="8"/>
      <c r="B9" s="8"/>
      <c r="C9" s="8"/>
      <c r="D9" s="8"/>
      <c r="E9" s="8"/>
      <c r="F9" s="8" t="s">
        <v>224</v>
      </c>
      <c r="G9" s="8" t="s">
        <v>69</v>
      </c>
      <c r="H9" s="14">
        <v>1</v>
      </c>
      <c r="I9" s="14"/>
      <c r="J9" s="14">
        <f t="shared" si="0"/>
        <v>0</v>
      </c>
      <c r="K9" s="8"/>
      <c r="L9" s="14"/>
      <c r="M9" s="14">
        <f t="shared" si="1"/>
        <v>0</v>
      </c>
      <c r="N9" s="14">
        <v>14394</v>
      </c>
      <c r="O9" s="14">
        <v>14394</v>
      </c>
      <c r="P9" s="14">
        <v>0</v>
      </c>
      <c r="Q9" s="14">
        <v>0</v>
      </c>
      <c r="R9" s="8" t="s">
        <v>12</v>
      </c>
      <c r="S9" s="8" t="s">
        <v>12</v>
      </c>
      <c r="T9" s="8" t="s">
        <v>12</v>
      </c>
      <c r="U9" s="8" t="s">
        <v>12</v>
      </c>
      <c r="V9" s="14">
        <f t="shared" si="2"/>
        <v>0</v>
      </c>
      <c r="W9" s="14">
        <f t="shared" si="3"/>
        <v>0</v>
      </c>
    </row>
    <row r="10" spans="1:23" ht="12.75">
      <c r="A10" s="8"/>
      <c r="B10" s="8"/>
      <c r="C10" s="8"/>
      <c r="D10" s="8"/>
      <c r="E10" s="8"/>
      <c r="F10" s="8" t="s">
        <v>193</v>
      </c>
      <c r="G10" s="8" t="s">
        <v>69</v>
      </c>
      <c r="H10" s="14">
        <v>1</v>
      </c>
      <c r="I10" s="14"/>
      <c r="J10" s="14">
        <f t="shared" si="0"/>
        <v>0</v>
      </c>
      <c r="K10" s="8"/>
      <c r="L10" s="14"/>
      <c r="M10" s="14">
        <f t="shared" si="1"/>
        <v>0</v>
      </c>
      <c r="N10" s="14">
        <v>14394</v>
      </c>
      <c r="O10" s="14">
        <v>14394</v>
      </c>
      <c r="P10" s="14">
        <v>0</v>
      </c>
      <c r="Q10" s="14">
        <v>0</v>
      </c>
      <c r="R10" s="8" t="s">
        <v>12</v>
      </c>
      <c r="S10" s="8" t="s">
        <v>12</v>
      </c>
      <c r="T10" s="8" t="s">
        <v>12</v>
      </c>
      <c r="U10" s="8" t="s">
        <v>12</v>
      </c>
      <c r="V10" s="14">
        <f t="shared" si="2"/>
        <v>0</v>
      </c>
      <c r="W10" s="14">
        <f t="shared" si="3"/>
        <v>0</v>
      </c>
    </row>
    <row r="11" spans="1:23" ht="12.75">
      <c r="A11" s="8"/>
      <c r="B11" s="8"/>
      <c r="C11" s="8"/>
      <c r="D11" s="8"/>
      <c r="E11" s="8"/>
      <c r="F11" s="8" t="s">
        <v>210</v>
      </c>
      <c r="G11" s="8" t="s">
        <v>69</v>
      </c>
      <c r="H11" s="14">
        <v>1</v>
      </c>
      <c r="I11" s="14"/>
      <c r="J11" s="14">
        <f t="shared" si="0"/>
        <v>0</v>
      </c>
      <c r="K11" s="8"/>
      <c r="L11" s="14"/>
      <c r="M11" s="14">
        <f t="shared" si="1"/>
        <v>0</v>
      </c>
      <c r="N11" s="14">
        <v>14394</v>
      </c>
      <c r="O11" s="14">
        <v>14394</v>
      </c>
      <c r="P11" s="14">
        <v>0</v>
      </c>
      <c r="Q11" s="14">
        <v>0</v>
      </c>
      <c r="R11" s="8" t="s">
        <v>12</v>
      </c>
      <c r="S11" s="8" t="s">
        <v>12</v>
      </c>
      <c r="T11" s="8" t="s">
        <v>12</v>
      </c>
      <c r="U11" s="8" t="s">
        <v>12</v>
      </c>
      <c r="V11" s="14">
        <f t="shared" si="2"/>
        <v>0</v>
      </c>
      <c r="W11" s="14">
        <f t="shared" si="3"/>
        <v>0</v>
      </c>
    </row>
    <row r="12" spans="1:23" ht="12.75">
      <c r="A12" s="8"/>
      <c r="B12" s="8"/>
      <c r="C12" s="8"/>
      <c r="D12" s="8"/>
      <c r="E12" s="8"/>
      <c r="F12" s="8" t="s">
        <v>209</v>
      </c>
      <c r="G12" s="8" t="s">
        <v>69</v>
      </c>
      <c r="H12" s="14">
        <v>1</v>
      </c>
      <c r="I12" s="14"/>
      <c r="J12" s="14">
        <f t="shared" si="0"/>
        <v>0</v>
      </c>
      <c r="K12" s="8"/>
      <c r="L12" s="14"/>
      <c r="M12" s="14">
        <f t="shared" si="1"/>
        <v>0</v>
      </c>
      <c r="N12" s="14">
        <v>14394</v>
      </c>
      <c r="O12" s="14">
        <v>14394</v>
      </c>
      <c r="P12" s="14">
        <v>0</v>
      </c>
      <c r="Q12" s="14">
        <v>0</v>
      </c>
      <c r="R12" s="8" t="s">
        <v>12</v>
      </c>
      <c r="S12" s="8" t="s">
        <v>12</v>
      </c>
      <c r="T12" s="8" t="s">
        <v>12</v>
      </c>
      <c r="U12" s="8" t="s">
        <v>12</v>
      </c>
      <c r="V12" s="14">
        <f t="shared" si="2"/>
        <v>0</v>
      </c>
      <c r="W12" s="14">
        <f t="shared" si="3"/>
        <v>0</v>
      </c>
    </row>
    <row r="13" spans="1:23" ht="12.75">
      <c r="A13" s="8"/>
      <c r="B13" s="8"/>
      <c r="C13" s="8"/>
      <c r="D13" s="8"/>
      <c r="E13" s="8"/>
      <c r="F13" s="8" t="s">
        <v>214</v>
      </c>
      <c r="G13" s="8" t="s">
        <v>69</v>
      </c>
      <c r="H13" s="14">
        <v>2</v>
      </c>
      <c r="I13" s="14"/>
      <c r="J13" s="14">
        <f t="shared" si="0"/>
        <v>0</v>
      </c>
      <c r="K13" s="8"/>
      <c r="L13" s="14"/>
      <c r="M13" s="14">
        <f t="shared" si="1"/>
        <v>0</v>
      </c>
      <c r="N13" s="14">
        <v>14394</v>
      </c>
      <c r="O13" s="14">
        <v>14394</v>
      </c>
      <c r="P13" s="14">
        <v>0</v>
      </c>
      <c r="Q13" s="14">
        <v>0</v>
      </c>
      <c r="R13" s="8" t="s">
        <v>12</v>
      </c>
      <c r="S13" s="8" t="s">
        <v>12</v>
      </c>
      <c r="T13" s="8" t="s">
        <v>12</v>
      </c>
      <c r="U13" s="8" t="s">
        <v>12</v>
      </c>
      <c r="V13" s="14">
        <f t="shared" si="2"/>
        <v>0</v>
      </c>
      <c r="W13" s="14">
        <f t="shared" si="3"/>
        <v>0</v>
      </c>
    </row>
    <row r="14" spans="1:23" ht="12.75">
      <c r="A14" s="8"/>
      <c r="B14" s="8"/>
      <c r="C14" s="8"/>
      <c r="D14" s="8"/>
      <c r="E14" s="8"/>
      <c r="F14" s="8" t="s">
        <v>213</v>
      </c>
      <c r="G14" s="8" t="s">
        <v>69</v>
      </c>
      <c r="H14" s="14">
        <v>1</v>
      </c>
      <c r="I14" s="14"/>
      <c r="J14" s="14">
        <f t="shared" si="0"/>
        <v>0</v>
      </c>
      <c r="K14" s="8"/>
      <c r="L14" s="14"/>
      <c r="M14" s="14">
        <f t="shared" si="1"/>
        <v>0</v>
      </c>
      <c r="N14" s="14">
        <v>14394</v>
      </c>
      <c r="O14" s="14">
        <v>14394</v>
      </c>
      <c r="P14" s="14">
        <v>0</v>
      </c>
      <c r="Q14" s="14">
        <v>0</v>
      </c>
      <c r="R14" s="8" t="s">
        <v>12</v>
      </c>
      <c r="S14" s="8" t="s">
        <v>12</v>
      </c>
      <c r="T14" s="8" t="s">
        <v>12</v>
      </c>
      <c r="U14" s="8" t="s">
        <v>12</v>
      </c>
      <c r="V14" s="14">
        <f t="shared" si="2"/>
        <v>0</v>
      </c>
      <c r="W14" s="14">
        <f t="shared" si="3"/>
        <v>0</v>
      </c>
    </row>
    <row r="15" spans="1:23" ht="12.75">
      <c r="A15" s="8"/>
      <c r="B15" s="8"/>
      <c r="C15" s="8"/>
      <c r="D15" s="8"/>
      <c r="E15" s="8"/>
      <c r="F15" s="8" t="s">
        <v>174</v>
      </c>
      <c r="G15" s="8" t="s">
        <v>69</v>
      </c>
      <c r="H15" s="14">
        <v>1</v>
      </c>
      <c r="I15" s="14"/>
      <c r="J15" s="14">
        <f t="shared" si="0"/>
        <v>0</v>
      </c>
      <c r="K15" s="8"/>
      <c r="L15" s="14"/>
      <c r="M15" s="14">
        <f t="shared" si="1"/>
        <v>0</v>
      </c>
      <c r="N15" s="14">
        <v>14394</v>
      </c>
      <c r="O15" s="14">
        <v>14394</v>
      </c>
      <c r="P15" s="14">
        <v>0</v>
      </c>
      <c r="Q15" s="14">
        <v>0</v>
      </c>
      <c r="R15" s="8" t="s">
        <v>12</v>
      </c>
      <c r="S15" s="8" t="s">
        <v>12</v>
      </c>
      <c r="T15" s="8" t="s">
        <v>12</v>
      </c>
      <c r="U15" s="8" t="s">
        <v>12</v>
      </c>
      <c r="V15" s="14">
        <f t="shared" si="2"/>
        <v>0</v>
      </c>
      <c r="W15" s="14">
        <f t="shared" si="3"/>
        <v>0</v>
      </c>
    </row>
    <row r="16" spans="1:23" ht="12.75">
      <c r="A16" s="8"/>
      <c r="B16" s="8"/>
      <c r="C16" s="8"/>
      <c r="D16" s="8"/>
      <c r="E16" s="8"/>
      <c r="F16" s="8" t="s">
        <v>172</v>
      </c>
      <c r="G16" s="8" t="s">
        <v>69</v>
      </c>
      <c r="H16" s="14">
        <v>2</v>
      </c>
      <c r="I16" s="17"/>
      <c r="J16" s="14">
        <f t="shared" si="0"/>
        <v>0</v>
      </c>
      <c r="K16" s="18" t="s">
        <v>12</v>
      </c>
      <c r="L16" s="17"/>
      <c r="M16" s="14">
        <f t="shared" si="1"/>
        <v>0</v>
      </c>
      <c r="N16" s="14">
        <v>14394</v>
      </c>
      <c r="O16" s="14">
        <v>14394</v>
      </c>
      <c r="P16" s="14">
        <v>0</v>
      </c>
      <c r="Q16" s="14">
        <v>0</v>
      </c>
      <c r="R16" s="8" t="s">
        <v>12</v>
      </c>
      <c r="S16" s="8" t="s">
        <v>12</v>
      </c>
      <c r="T16" s="8" t="s">
        <v>12</v>
      </c>
      <c r="U16" s="8" t="s">
        <v>12</v>
      </c>
      <c r="V16" s="14">
        <f t="shared" si="2"/>
        <v>0</v>
      </c>
      <c r="W16" s="14">
        <f t="shared" si="3"/>
        <v>0</v>
      </c>
    </row>
    <row r="17" spans="1:23" ht="12.75">
      <c r="A17" s="8"/>
      <c r="B17" s="8"/>
      <c r="C17" s="8"/>
      <c r="D17" s="8"/>
      <c r="E17" s="8"/>
      <c r="F17" s="8" t="s">
        <v>213</v>
      </c>
      <c r="G17" s="8" t="s">
        <v>69</v>
      </c>
      <c r="H17" s="14">
        <v>1</v>
      </c>
      <c r="I17" s="14"/>
      <c r="J17" s="14">
        <f t="shared" si="0"/>
        <v>0</v>
      </c>
      <c r="K17" s="8"/>
      <c r="L17" s="14"/>
      <c r="M17" s="14">
        <f t="shared" si="1"/>
        <v>0</v>
      </c>
      <c r="N17" s="14">
        <v>14394</v>
      </c>
      <c r="O17" s="14">
        <v>14394</v>
      </c>
      <c r="P17" s="14">
        <v>0</v>
      </c>
      <c r="Q17" s="14">
        <v>0</v>
      </c>
      <c r="R17" s="8" t="s">
        <v>12</v>
      </c>
      <c r="S17" s="8" t="s">
        <v>12</v>
      </c>
      <c r="T17" s="8" t="s">
        <v>12</v>
      </c>
      <c r="U17" s="8" t="s">
        <v>12</v>
      </c>
      <c r="V17" s="14">
        <f t="shared" si="2"/>
        <v>0</v>
      </c>
      <c r="W17" s="14">
        <f t="shared" si="3"/>
        <v>0</v>
      </c>
    </row>
    <row r="18" spans="1:23" ht="12.75">
      <c r="A18" s="8"/>
      <c r="B18" s="8"/>
      <c r="C18" s="8"/>
      <c r="D18" s="8"/>
      <c r="E18" s="8"/>
      <c r="F18" s="8" t="s">
        <v>212</v>
      </c>
      <c r="G18" s="8" t="s">
        <v>69</v>
      </c>
      <c r="H18" s="14">
        <v>1</v>
      </c>
      <c r="I18" s="14"/>
      <c r="J18" s="14">
        <f t="shared" si="0"/>
        <v>0</v>
      </c>
      <c r="K18" s="8"/>
      <c r="L18" s="14"/>
      <c r="M18" s="14">
        <f t="shared" si="1"/>
        <v>0</v>
      </c>
      <c r="N18" s="14">
        <v>14394</v>
      </c>
      <c r="O18" s="14">
        <v>14394</v>
      </c>
      <c r="P18" s="14">
        <v>0</v>
      </c>
      <c r="Q18" s="14">
        <v>0</v>
      </c>
      <c r="R18" s="8" t="s">
        <v>12</v>
      </c>
      <c r="S18" s="8" t="s">
        <v>12</v>
      </c>
      <c r="T18" s="8" t="s">
        <v>12</v>
      </c>
      <c r="U18" s="8" t="s">
        <v>12</v>
      </c>
      <c r="V18" s="14">
        <f t="shared" si="2"/>
        <v>0</v>
      </c>
      <c r="W18" s="14">
        <f t="shared" si="3"/>
        <v>0</v>
      </c>
    </row>
    <row r="19" spans="1:23" ht="12.75">
      <c r="A19" s="8"/>
      <c r="B19" s="8"/>
      <c r="C19" s="8"/>
      <c r="D19" s="8"/>
      <c r="E19" s="8"/>
      <c r="F19" s="8" t="s">
        <v>225</v>
      </c>
      <c r="G19" s="8" t="s">
        <v>69</v>
      </c>
      <c r="H19" s="14">
        <v>1</v>
      </c>
      <c r="I19" s="14"/>
      <c r="J19" s="14">
        <f t="shared" si="0"/>
        <v>0</v>
      </c>
      <c r="K19" s="8"/>
      <c r="L19" s="14"/>
      <c r="M19" s="14">
        <f t="shared" si="1"/>
        <v>0</v>
      </c>
      <c r="N19" s="14">
        <v>14394</v>
      </c>
      <c r="O19" s="14">
        <v>14394</v>
      </c>
      <c r="P19" s="14">
        <v>0</v>
      </c>
      <c r="Q19" s="14">
        <v>0</v>
      </c>
      <c r="R19" s="8" t="s">
        <v>12</v>
      </c>
      <c r="S19" s="8" t="s">
        <v>12</v>
      </c>
      <c r="T19" s="8" t="s">
        <v>12</v>
      </c>
      <c r="U19" s="8" t="s">
        <v>12</v>
      </c>
      <c r="V19" s="14">
        <f t="shared" si="2"/>
        <v>0</v>
      </c>
      <c r="W19" s="14">
        <f t="shared" si="3"/>
        <v>0</v>
      </c>
    </row>
    <row r="20" spans="1:23" ht="12.75">
      <c r="A20" s="8"/>
      <c r="B20" s="8"/>
      <c r="C20" s="8"/>
      <c r="D20" s="8"/>
      <c r="E20" s="8"/>
      <c r="F20" s="8" t="s">
        <v>194</v>
      </c>
      <c r="G20" s="8" t="s">
        <v>69</v>
      </c>
      <c r="H20" s="14">
        <v>1</v>
      </c>
      <c r="I20" s="14"/>
      <c r="J20" s="14">
        <f t="shared" si="0"/>
        <v>0</v>
      </c>
      <c r="K20" s="8"/>
      <c r="L20" s="14"/>
      <c r="M20" s="14">
        <f t="shared" si="1"/>
        <v>0</v>
      </c>
      <c r="N20" s="14">
        <v>14394</v>
      </c>
      <c r="O20" s="14">
        <v>14394</v>
      </c>
      <c r="P20" s="14">
        <v>0</v>
      </c>
      <c r="Q20" s="14">
        <v>0</v>
      </c>
      <c r="R20" s="8" t="s">
        <v>12</v>
      </c>
      <c r="S20" s="8" t="s">
        <v>12</v>
      </c>
      <c r="T20" s="8" t="s">
        <v>12</v>
      </c>
      <c r="U20" s="8" t="s">
        <v>12</v>
      </c>
      <c r="V20" s="14">
        <f t="shared" si="2"/>
        <v>0</v>
      </c>
      <c r="W20" s="14">
        <f t="shared" si="3"/>
        <v>0</v>
      </c>
    </row>
    <row r="21" spans="1:23" ht="12.75">
      <c r="A21" s="8"/>
      <c r="B21" s="8"/>
      <c r="C21" s="8"/>
      <c r="D21" s="8"/>
      <c r="E21" s="8"/>
      <c r="F21" s="8" t="s">
        <v>226</v>
      </c>
      <c r="G21" s="8" t="s">
        <v>69</v>
      </c>
      <c r="H21" s="14">
        <v>2</v>
      </c>
      <c r="I21" s="14"/>
      <c r="J21" s="14">
        <f t="shared" si="0"/>
        <v>0</v>
      </c>
      <c r="K21" s="8"/>
      <c r="L21" s="14"/>
      <c r="M21" s="14">
        <f t="shared" si="1"/>
        <v>0</v>
      </c>
      <c r="N21" s="14">
        <v>14394</v>
      </c>
      <c r="O21" s="14">
        <v>14394</v>
      </c>
      <c r="P21" s="14">
        <v>0</v>
      </c>
      <c r="Q21" s="14">
        <v>0</v>
      </c>
      <c r="R21" s="8" t="s">
        <v>12</v>
      </c>
      <c r="S21" s="8" t="s">
        <v>12</v>
      </c>
      <c r="T21" s="8" t="s">
        <v>12</v>
      </c>
      <c r="U21" s="8" t="s">
        <v>12</v>
      </c>
      <c r="V21" s="14">
        <f t="shared" si="2"/>
        <v>0</v>
      </c>
      <c r="W21" s="14">
        <f t="shared" si="3"/>
        <v>0</v>
      </c>
    </row>
    <row r="22" spans="1:23" ht="12.75">
      <c r="A22" s="8" t="s">
        <v>67</v>
      </c>
      <c r="B22" s="8" t="s">
        <v>12</v>
      </c>
      <c r="C22" s="8" t="s">
        <v>80</v>
      </c>
      <c r="D22" s="8" t="s">
        <v>12</v>
      </c>
      <c r="E22" s="8" t="s">
        <v>12</v>
      </c>
      <c r="F22" s="12" t="s">
        <v>228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2.75">
      <c r="A23" s="8"/>
      <c r="B23" s="8"/>
      <c r="C23" s="8"/>
      <c r="D23" s="8"/>
      <c r="E23" s="8"/>
      <c r="F23" s="12" t="s">
        <v>229</v>
      </c>
      <c r="G23" s="12" t="s">
        <v>12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12.75">
      <c r="A24" s="8"/>
      <c r="B24" s="8"/>
      <c r="C24" s="8"/>
      <c r="D24" s="8"/>
      <c r="E24" s="8"/>
      <c r="F24" s="8" t="s">
        <v>176</v>
      </c>
      <c r="G24" s="8" t="s">
        <v>69</v>
      </c>
      <c r="H24" s="14">
        <v>1</v>
      </c>
      <c r="I24" s="14"/>
      <c r="J24" s="14">
        <f t="shared" si="0"/>
        <v>0</v>
      </c>
      <c r="K24" s="8"/>
      <c r="L24" s="14"/>
      <c r="M24" s="14">
        <f t="shared" si="1"/>
        <v>0</v>
      </c>
      <c r="N24" s="14">
        <v>14394</v>
      </c>
      <c r="O24" s="14">
        <v>14394</v>
      </c>
      <c r="P24" s="14">
        <v>0</v>
      </c>
      <c r="Q24" s="14">
        <v>0</v>
      </c>
      <c r="R24" s="8" t="s">
        <v>12</v>
      </c>
      <c r="S24" s="8" t="s">
        <v>12</v>
      </c>
      <c r="T24" s="8" t="s">
        <v>12</v>
      </c>
      <c r="U24" s="8" t="s">
        <v>12</v>
      </c>
      <c r="V24" s="14">
        <f t="shared" si="2"/>
        <v>0</v>
      </c>
      <c r="W24" s="14">
        <f t="shared" si="3"/>
        <v>0</v>
      </c>
    </row>
    <row r="25" spans="1:23" ht="12.75">
      <c r="A25" s="8"/>
      <c r="B25" s="8"/>
      <c r="C25" s="8"/>
      <c r="D25" s="8"/>
      <c r="E25" s="8"/>
      <c r="F25" s="8" t="s">
        <v>227</v>
      </c>
      <c r="G25" s="8" t="s">
        <v>69</v>
      </c>
      <c r="H25" s="14">
        <v>1</v>
      </c>
      <c r="I25" s="14"/>
      <c r="J25" s="14">
        <f t="shared" si="0"/>
        <v>0</v>
      </c>
      <c r="K25" s="8"/>
      <c r="L25" s="14"/>
      <c r="M25" s="14">
        <f t="shared" si="1"/>
        <v>0</v>
      </c>
      <c r="N25" s="14">
        <v>14394</v>
      </c>
      <c r="O25" s="14">
        <v>14394</v>
      </c>
      <c r="P25" s="14">
        <v>0</v>
      </c>
      <c r="Q25" s="14">
        <v>0</v>
      </c>
      <c r="R25" s="8" t="s">
        <v>12</v>
      </c>
      <c r="S25" s="8" t="s">
        <v>12</v>
      </c>
      <c r="T25" s="8" t="s">
        <v>12</v>
      </c>
      <c r="U25" s="8" t="s">
        <v>12</v>
      </c>
      <c r="V25" s="14">
        <f t="shared" si="2"/>
        <v>0</v>
      </c>
      <c r="W25" s="14">
        <f t="shared" si="3"/>
        <v>0</v>
      </c>
    </row>
    <row r="26" spans="1:23" ht="12.75">
      <c r="A26" s="8"/>
      <c r="B26" s="8"/>
      <c r="C26" s="8"/>
      <c r="D26" s="8"/>
      <c r="E26" s="8"/>
      <c r="F26" s="8" t="s">
        <v>177</v>
      </c>
      <c r="G26" s="8" t="s">
        <v>69</v>
      </c>
      <c r="H26" s="14">
        <v>1</v>
      </c>
      <c r="I26" s="14"/>
      <c r="J26" s="14">
        <f t="shared" si="0"/>
        <v>0</v>
      </c>
      <c r="K26" s="8"/>
      <c r="L26" s="14"/>
      <c r="M26" s="14">
        <f t="shared" si="1"/>
        <v>0</v>
      </c>
      <c r="N26" s="14">
        <v>14394</v>
      </c>
      <c r="O26" s="14">
        <v>14394</v>
      </c>
      <c r="P26" s="14">
        <v>0</v>
      </c>
      <c r="Q26" s="14">
        <v>0</v>
      </c>
      <c r="R26" s="8" t="s">
        <v>12</v>
      </c>
      <c r="S26" s="8" t="s">
        <v>12</v>
      </c>
      <c r="T26" s="8" t="s">
        <v>12</v>
      </c>
      <c r="U26" s="8" t="s">
        <v>12</v>
      </c>
      <c r="V26" s="14">
        <f t="shared" si="2"/>
        <v>0</v>
      </c>
      <c r="W26" s="14">
        <f t="shared" si="3"/>
        <v>0</v>
      </c>
    </row>
    <row r="27" spans="1:23" ht="12.75">
      <c r="A27" s="8"/>
      <c r="B27" s="8"/>
      <c r="C27" s="8"/>
      <c r="D27" s="8"/>
      <c r="E27" s="8"/>
      <c r="F27" s="8" t="s">
        <v>178</v>
      </c>
      <c r="G27" s="8" t="s">
        <v>69</v>
      </c>
      <c r="H27" s="14">
        <v>2</v>
      </c>
      <c r="I27" s="14"/>
      <c r="J27" s="14">
        <f t="shared" si="0"/>
        <v>0</v>
      </c>
      <c r="K27" s="8"/>
      <c r="L27" s="14"/>
      <c r="M27" s="14">
        <f t="shared" si="1"/>
        <v>0</v>
      </c>
      <c r="N27" s="14">
        <v>14394</v>
      </c>
      <c r="O27" s="14">
        <v>14394</v>
      </c>
      <c r="P27" s="14">
        <v>0</v>
      </c>
      <c r="Q27" s="14">
        <v>0</v>
      </c>
      <c r="R27" s="8" t="s">
        <v>12</v>
      </c>
      <c r="S27" s="8" t="s">
        <v>12</v>
      </c>
      <c r="T27" s="8" t="s">
        <v>12</v>
      </c>
      <c r="U27" s="8" t="s">
        <v>12</v>
      </c>
      <c r="V27" s="14">
        <f t="shared" si="2"/>
        <v>0</v>
      </c>
      <c r="W27" s="14">
        <f t="shared" si="3"/>
        <v>0</v>
      </c>
    </row>
    <row r="28" spans="1:23" ht="12.75">
      <c r="A28" s="8"/>
      <c r="B28" s="8"/>
      <c r="C28" s="8"/>
      <c r="D28" s="8"/>
      <c r="E28" s="8"/>
      <c r="F28" s="8" t="s">
        <v>179</v>
      </c>
      <c r="G28" s="8" t="s">
        <v>69</v>
      </c>
      <c r="H28" s="14">
        <v>1</v>
      </c>
      <c r="I28" s="14"/>
      <c r="J28" s="14">
        <f t="shared" si="0"/>
        <v>0</v>
      </c>
      <c r="K28" s="8"/>
      <c r="L28" s="14"/>
      <c r="M28" s="14">
        <f t="shared" si="1"/>
        <v>0</v>
      </c>
      <c r="N28" s="14">
        <v>14394</v>
      </c>
      <c r="O28" s="14">
        <v>14394</v>
      </c>
      <c r="P28" s="14">
        <v>0</v>
      </c>
      <c r="Q28" s="14">
        <v>0</v>
      </c>
      <c r="R28" s="8" t="s">
        <v>12</v>
      </c>
      <c r="S28" s="8" t="s">
        <v>12</v>
      </c>
      <c r="T28" s="8" t="s">
        <v>12</v>
      </c>
      <c r="U28" s="8" t="s">
        <v>12</v>
      </c>
      <c r="V28" s="14">
        <f t="shared" si="2"/>
        <v>0</v>
      </c>
      <c r="W28" s="14">
        <f t="shared" si="3"/>
        <v>0</v>
      </c>
    </row>
    <row r="29" spans="1:23" ht="12.75">
      <c r="A29" s="8"/>
      <c r="B29" s="8"/>
      <c r="C29" s="8"/>
      <c r="D29" s="8"/>
      <c r="E29" s="8"/>
      <c r="F29" s="8" t="s">
        <v>180</v>
      </c>
      <c r="G29" s="8" t="s">
        <v>181</v>
      </c>
      <c r="H29" s="14">
        <v>1</v>
      </c>
      <c r="I29" s="14"/>
      <c r="J29" s="14">
        <f t="shared" si="0"/>
        <v>0</v>
      </c>
      <c r="K29" s="8"/>
      <c r="L29" s="14"/>
      <c r="M29" s="14">
        <f t="shared" si="1"/>
        <v>0</v>
      </c>
      <c r="N29" s="14">
        <v>14394</v>
      </c>
      <c r="O29" s="14">
        <v>14394</v>
      </c>
      <c r="P29" s="14">
        <v>0</v>
      </c>
      <c r="Q29" s="14">
        <v>0</v>
      </c>
      <c r="R29" s="8" t="s">
        <v>12</v>
      </c>
      <c r="S29" s="8" t="s">
        <v>12</v>
      </c>
      <c r="T29" s="8" t="s">
        <v>12</v>
      </c>
      <c r="U29" s="8" t="s">
        <v>12</v>
      </c>
      <c r="V29" s="14">
        <f t="shared" si="2"/>
        <v>0</v>
      </c>
      <c r="W29" s="14">
        <f t="shared" si="3"/>
        <v>0</v>
      </c>
    </row>
    <row r="30" spans="1:23" ht="12.75">
      <c r="A30" s="8"/>
      <c r="B30" s="8"/>
      <c r="C30" s="8"/>
      <c r="D30" s="8"/>
      <c r="E30" s="8"/>
      <c r="F30" s="8" t="s">
        <v>256</v>
      </c>
      <c r="G30" s="8" t="s">
        <v>69</v>
      </c>
      <c r="H30" s="14">
        <v>1</v>
      </c>
      <c r="I30" s="14"/>
      <c r="J30" s="14">
        <f t="shared" si="0"/>
        <v>0</v>
      </c>
      <c r="K30" s="8"/>
      <c r="L30" s="14"/>
      <c r="M30" s="14">
        <f t="shared" si="1"/>
        <v>0</v>
      </c>
      <c r="N30" s="14">
        <v>14394</v>
      </c>
      <c r="O30" s="14">
        <v>14394</v>
      </c>
      <c r="P30" s="14">
        <v>0</v>
      </c>
      <c r="Q30" s="14">
        <v>0</v>
      </c>
      <c r="R30" s="8" t="s">
        <v>12</v>
      </c>
      <c r="S30" s="8" t="s">
        <v>12</v>
      </c>
      <c r="T30" s="8" t="s">
        <v>12</v>
      </c>
      <c r="U30" s="8" t="s">
        <v>12</v>
      </c>
      <c r="V30" s="14">
        <f t="shared" si="2"/>
        <v>0</v>
      </c>
      <c r="W30" s="14">
        <f t="shared" si="3"/>
        <v>0</v>
      </c>
    </row>
    <row r="31" spans="1:23" ht="12.75">
      <c r="A31" s="8"/>
      <c r="B31" s="8"/>
      <c r="C31" s="8"/>
      <c r="D31" s="8"/>
      <c r="E31" s="8"/>
      <c r="F31" s="8" t="s">
        <v>170</v>
      </c>
      <c r="G31" s="8" t="s">
        <v>69</v>
      </c>
      <c r="H31" s="14">
        <v>1</v>
      </c>
      <c r="I31" s="14"/>
      <c r="J31" s="14">
        <f t="shared" si="0"/>
        <v>0</v>
      </c>
      <c r="K31" s="8"/>
      <c r="L31" s="14"/>
      <c r="M31" s="14">
        <f t="shared" si="1"/>
        <v>0</v>
      </c>
      <c r="N31" s="14">
        <v>14394</v>
      </c>
      <c r="O31" s="14">
        <v>14394</v>
      </c>
      <c r="P31" s="14">
        <v>0</v>
      </c>
      <c r="Q31" s="14">
        <v>0</v>
      </c>
      <c r="R31" s="8" t="s">
        <v>12</v>
      </c>
      <c r="S31" s="8" t="s">
        <v>12</v>
      </c>
      <c r="T31" s="8" t="s">
        <v>12</v>
      </c>
      <c r="U31" s="8" t="s">
        <v>12</v>
      </c>
      <c r="V31" s="14">
        <f t="shared" si="2"/>
        <v>0</v>
      </c>
      <c r="W31" s="14">
        <f t="shared" si="3"/>
        <v>0</v>
      </c>
    </row>
    <row r="32" spans="1:23" ht="12.75">
      <c r="A32" s="8"/>
      <c r="B32" s="8"/>
      <c r="C32" s="8"/>
      <c r="D32" s="8"/>
      <c r="E32" s="8"/>
      <c r="F32" s="8" t="s">
        <v>87</v>
      </c>
      <c r="G32" s="8" t="s">
        <v>69</v>
      </c>
      <c r="H32" s="14">
        <v>1</v>
      </c>
      <c r="I32" s="14"/>
      <c r="J32" s="14">
        <f t="shared" si="0"/>
        <v>0</v>
      </c>
      <c r="K32" s="8"/>
      <c r="L32" s="14"/>
      <c r="M32" s="14">
        <f t="shared" si="1"/>
        <v>0</v>
      </c>
      <c r="N32" s="14">
        <v>14394</v>
      </c>
      <c r="O32" s="14">
        <v>14394</v>
      </c>
      <c r="P32" s="14">
        <v>0</v>
      </c>
      <c r="Q32" s="14">
        <v>0</v>
      </c>
      <c r="R32" s="8" t="s">
        <v>12</v>
      </c>
      <c r="S32" s="8" t="s">
        <v>12</v>
      </c>
      <c r="T32" s="8" t="s">
        <v>12</v>
      </c>
      <c r="U32" s="8" t="s">
        <v>12</v>
      </c>
      <c r="V32" s="14">
        <f t="shared" si="2"/>
        <v>0</v>
      </c>
      <c r="W32" s="14">
        <f t="shared" si="3"/>
        <v>0</v>
      </c>
    </row>
    <row r="33" spans="1:23" ht="12.75">
      <c r="A33" s="8"/>
      <c r="B33" s="8"/>
      <c r="C33" s="8"/>
      <c r="D33" s="8"/>
      <c r="E33" s="8"/>
      <c r="F33" s="12" t="s">
        <v>230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2.75">
      <c r="A34" s="8"/>
      <c r="B34" s="8"/>
      <c r="C34" s="8"/>
      <c r="D34" s="8"/>
      <c r="E34" s="8"/>
      <c r="F34" s="12" t="s">
        <v>229</v>
      </c>
      <c r="G34" s="12" t="s">
        <v>12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2.75">
      <c r="A35" s="8"/>
      <c r="B35" s="8"/>
      <c r="C35" s="8"/>
      <c r="D35" s="8"/>
      <c r="E35" s="8"/>
      <c r="F35" s="29" t="s">
        <v>240</v>
      </c>
      <c r="G35" s="28" t="s">
        <v>69</v>
      </c>
      <c r="H35" s="14">
        <v>1</v>
      </c>
      <c r="I35" s="14"/>
      <c r="J35" s="14">
        <f t="shared" si="0"/>
        <v>0</v>
      </c>
      <c r="K35" s="8"/>
      <c r="L35" s="14"/>
      <c r="M35" s="14">
        <f t="shared" si="1"/>
        <v>0</v>
      </c>
      <c r="N35" s="14">
        <v>14394</v>
      </c>
      <c r="O35" s="14">
        <v>14394</v>
      </c>
      <c r="P35" s="14">
        <v>0</v>
      </c>
      <c r="Q35" s="14">
        <v>0</v>
      </c>
      <c r="R35" s="8" t="s">
        <v>12</v>
      </c>
      <c r="S35" s="8" t="s">
        <v>12</v>
      </c>
      <c r="T35" s="8" t="s">
        <v>12</v>
      </c>
      <c r="U35" s="8" t="s">
        <v>12</v>
      </c>
      <c r="V35" s="14">
        <f t="shared" si="2"/>
        <v>0</v>
      </c>
      <c r="W35" s="14">
        <f t="shared" si="3"/>
        <v>0</v>
      </c>
    </row>
    <row r="36" spans="1:23" ht="12.75">
      <c r="A36" s="8"/>
      <c r="B36" s="8"/>
      <c r="C36" s="8"/>
      <c r="D36" s="8"/>
      <c r="E36" s="8"/>
      <c r="F36" s="29" t="s">
        <v>231</v>
      </c>
      <c r="G36" s="28" t="s">
        <v>69</v>
      </c>
      <c r="H36" s="14">
        <v>1</v>
      </c>
      <c r="I36" s="14"/>
      <c r="J36" s="14">
        <f t="shared" si="0"/>
        <v>0</v>
      </c>
      <c r="K36" s="8"/>
      <c r="L36" s="14"/>
      <c r="M36" s="14">
        <f t="shared" si="1"/>
        <v>0</v>
      </c>
      <c r="N36" s="14">
        <v>14394</v>
      </c>
      <c r="O36" s="14">
        <v>14394</v>
      </c>
      <c r="P36" s="14">
        <v>0</v>
      </c>
      <c r="Q36" s="14">
        <v>0</v>
      </c>
      <c r="R36" s="8" t="s">
        <v>12</v>
      </c>
      <c r="S36" s="8" t="s">
        <v>12</v>
      </c>
      <c r="T36" s="8" t="s">
        <v>12</v>
      </c>
      <c r="U36" s="8" t="s">
        <v>12</v>
      </c>
      <c r="V36" s="14">
        <f t="shared" si="2"/>
        <v>0</v>
      </c>
      <c r="W36" s="14">
        <f t="shared" si="3"/>
        <v>0</v>
      </c>
    </row>
    <row r="37" spans="1:23" ht="12.75">
      <c r="A37" s="8"/>
      <c r="B37" s="8"/>
      <c r="C37" s="8"/>
      <c r="D37" s="8"/>
      <c r="E37" s="8"/>
      <c r="F37" s="31" t="s">
        <v>232</v>
      </c>
      <c r="G37" s="28" t="s">
        <v>69</v>
      </c>
      <c r="H37" s="14">
        <v>4</v>
      </c>
      <c r="I37" s="14"/>
      <c r="J37" s="14">
        <f t="shared" si="0"/>
        <v>0</v>
      </c>
      <c r="K37" s="8"/>
      <c r="L37" s="14"/>
      <c r="M37" s="14">
        <f t="shared" si="1"/>
        <v>0</v>
      </c>
      <c r="N37" s="14">
        <v>14394</v>
      </c>
      <c r="O37" s="14">
        <v>14394</v>
      </c>
      <c r="P37" s="14">
        <v>0</v>
      </c>
      <c r="Q37" s="14">
        <v>0</v>
      </c>
      <c r="R37" s="8" t="s">
        <v>12</v>
      </c>
      <c r="S37" s="8" t="s">
        <v>12</v>
      </c>
      <c r="T37" s="8" t="s">
        <v>12</v>
      </c>
      <c r="U37" s="8" t="s">
        <v>12</v>
      </c>
      <c r="V37" s="14">
        <f t="shared" si="2"/>
        <v>0</v>
      </c>
      <c r="W37" s="14">
        <f t="shared" si="3"/>
        <v>0</v>
      </c>
    </row>
    <row r="38" spans="1:23" ht="21.75">
      <c r="A38" s="8"/>
      <c r="B38" s="8"/>
      <c r="C38" s="8"/>
      <c r="D38" s="8"/>
      <c r="E38" s="8"/>
      <c r="F38" s="31" t="s">
        <v>233</v>
      </c>
      <c r="G38" s="28" t="s">
        <v>69</v>
      </c>
      <c r="H38" s="14">
        <v>2</v>
      </c>
      <c r="I38" s="14"/>
      <c r="J38" s="14">
        <f t="shared" si="0"/>
        <v>0</v>
      </c>
      <c r="K38" s="8"/>
      <c r="L38" s="14"/>
      <c r="M38" s="14">
        <f t="shared" si="1"/>
        <v>0</v>
      </c>
      <c r="N38" s="14">
        <v>14394</v>
      </c>
      <c r="O38" s="14">
        <v>14394</v>
      </c>
      <c r="P38" s="14">
        <v>0</v>
      </c>
      <c r="Q38" s="14">
        <v>0</v>
      </c>
      <c r="R38" s="8" t="s">
        <v>12</v>
      </c>
      <c r="S38" s="8" t="s">
        <v>12</v>
      </c>
      <c r="T38" s="8" t="s">
        <v>12</v>
      </c>
      <c r="U38" s="8" t="s">
        <v>12</v>
      </c>
      <c r="V38" s="14">
        <f t="shared" si="2"/>
        <v>0</v>
      </c>
      <c r="W38" s="14">
        <f t="shared" si="3"/>
        <v>0</v>
      </c>
    </row>
    <row r="39" spans="1:23" ht="21.75">
      <c r="A39" s="8"/>
      <c r="B39" s="8"/>
      <c r="C39" s="8"/>
      <c r="D39" s="8"/>
      <c r="E39" s="8"/>
      <c r="F39" s="31" t="s">
        <v>234</v>
      </c>
      <c r="G39" s="28" t="s">
        <v>69</v>
      </c>
      <c r="H39" s="14">
        <v>1</v>
      </c>
      <c r="I39" s="14"/>
      <c r="J39" s="14">
        <f t="shared" si="0"/>
        <v>0</v>
      </c>
      <c r="K39" s="8"/>
      <c r="L39" s="14"/>
      <c r="M39" s="14">
        <f t="shared" si="1"/>
        <v>0</v>
      </c>
      <c r="N39" s="14">
        <v>14394</v>
      </c>
      <c r="O39" s="14">
        <v>14394</v>
      </c>
      <c r="P39" s="14">
        <v>0</v>
      </c>
      <c r="Q39" s="14">
        <v>0</v>
      </c>
      <c r="R39" s="8" t="s">
        <v>12</v>
      </c>
      <c r="S39" s="8" t="s">
        <v>12</v>
      </c>
      <c r="T39" s="8" t="s">
        <v>12</v>
      </c>
      <c r="U39" s="8" t="s">
        <v>12</v>
      </c>
      <c r="V39" s="14">
        <f t="shared" si="2"/>
        <v>0</v>
      </c>
      <c r="W39" s="14">
        <f t="shared" si="3"/>
        <v>0</v>
      </c>
    </row>
    <row r="40" spans="1:23" ht="12.75">
      <c r="A40" s="8"/>
      <c r="B40" s="8"/>
      <c r="C40" s="8"/>
      <c r="D40" s="8"/>
      <c r="E40" s="8"/>
      <c r="F40" s="29" t="s">
        <v>235</v>
      </c>
      <c r="G40" s="28" t="s">
        <v>69</v>
      </c>
      <c r="H40" s="14">
        <v>6</v>
      </c>
      <c r="I40" s="14"/>
      <c r="J40" s="14">
        <f t="shared" si="0"/>
        <v>0</v>
      </c>
      <c r="K40" s="8"/>
      <c r="L40" s="14"/>
      <c r="M40" s="14">
        <f t="shared" si="1"/>
        <v>0</v>
      </c>
      <c r="N40" s="14">
        <v>14394</v>
      </c>
      <c r="O40" s="14">
        <v>14394</v>
      </c>
      <c r="P40" s="14">
        <v>0</v>
      </c>
      <c r="Q40" s="14">
        <v>0</v>
      </c>
      <c r="R40" s="8" t="s">
        <v>12</v>
      </c>
      <c r="S40" s="8" t="s">
        <v>12</v>
      </c>
      <c r="T40" s="8" t="s">
        <v>12</v>
      </c>
      <c r="U40" s="8" t="s">
        <v>12</v>
      </c>
      <c r="V40" s="14">
        <f t="shared" si="2"/>
        <v>0</v>
      </c>
      <c r="W40" s="14">
        <f t="shared" si="3"/>
        <v>0</v>
      </c>
    </row>
    <row r="41" spans="1:23" ht="12.75">
      <c r="A41" s="8"/>
      <c r="B41" s="8"/>
      <c r="C41" s="8"/>
      <c r="D41" s="8"/>
      <c r="E41" s="8"/>
      <c r="F41" s="29" t="s">
        <v>236</v>
      </c>
      <c r="G41" s="28" t="s">
        <v>69</v>
      </c>
      <c r="H41" s="14">
        <v>4</v>
      </c>
      <c r="I41" s="14"/>
      <c r="J41" s="14">
        <f t="shared" si="0"/>
        <v>0</v>
      </c>
      <c r="K41" s="8"/>
      <c r="L41" s="14"/>
      <c r="M41" s="14">
        <f t="shared" si="1"/>
        <v>0</v>
      </c>
      <c r="N41" s="14">
        <v>14394</v>
      </c>
      <c r="O41" s="14">
        <v>14394</v>
      </c>
      <c r="P41" s="14">
        <v>0</v>
      </c>
      <c r="Q41" s="14">
        <v>0</v>
      </c>
      <c r="R41" s="8" t="s">
        <v>12</v>
      </c>
      <c r="S41" s="8" t="s">
        <v>12</v>
      </c>
      <c r="T41" s="8" t="s">
        <v>12</v>
      </c>
      <c r="U41" s="8" t="s">
        <v>12</v>
      </c>
      <c r="V41" s="14">
        <f t="shared" si="2"/>
        <v>0</v>
      </c>
      <c r="W41" s="14">
        <f t="shared" si="3"/>
        <v>0</v>
      </c>
    </row>
    <row r="42" spans="1:23" ht="12.75">
      <c r="A42" s="8"/>
      <c r="B42" s="8"/>
      <c r="C42" s="8"/>
      <c r="D42" s="8"/>
      <c r="E42" s="8"/>
      <c r="F42" s="30" t="s">
        <v>237</v>
      </c>
      <c r="G42" s="28" t="s">
        <v>69</v>
      </c>
      <c r="H42" s="14">
        <v>1</v>
      </c>
      <c r="I42" s="14"/>
      <c r="J42" s="14">
        <f t="shared" si="0"/>
        <v>0</v>
      </c>
      <c r="K42" s="8"/>
      <c r="L42" s="14"/>
      <c r="M42" s="14">
        <f t="shared" si="1"/>
        <v>0</v>
      </c>
      <c r="N42" s="14">
        <v>14394</v>
      </c>
      <c r="O42" s="14">
        <v>14394</v>
      </c>
      <c r="P42" s="14">
        <v>0</v>
      </c>
      <c r="Q42" s="14">
        <v>0</v>
      </c>
      <c r="R42" s="8" t="s">
        <v>12</v>
      </c>
      <c r="S42" s="8" t="s">
        <v>12</v>
      </c>
      <c r="T42" s="8" t="s">
        <v>12</v>
      </c>
      <c r="U42" s="8" t="s">
        <v>12</v>
      </c>
      <c r="V42" s="14">
        <f t="shared" si="2"/>
        <v>0</v>
      </c>
      <c r="W42" s="14">
        <f t="shared" si="3"/>
        <v>0</v>
      </c>
    </row>
    <row r="43" spans="1:23" ht="12.75">
      <c r="A43" s="8"/>
      <c r="B43" s="8"/>
      <c r="C43" s="8"/>
      <c r="D43" s="8"/>
      <c r="E43" s="8"/>
      <c r="F43" s="28" t="s">
        <v>238</v>
      </c>
      <c r="G43" s="28" t="s">
        <v>239</v>
      </c>
      <c r="H43" s="14">
        <v>1</v>
      </c>
      <c r="I43" s="14"/>
      <c r="J43" s="14">
        <f t="shared" si="0"/>
        <v>0</v>
      </c>
      <c r="K43" s="8"/>
      <c r="L43" s="14"/>
      <c r="M43" s="14">
        <f t="shared" si="1"/>
        <v>0</v>
      </c>
      <c r="N43" s="14">
        <v>14394</v>
      </c>
      <c r="O43" s="14">
        <v>14394</v>
      </c>
      <c r="P43" s="14">
        <v>0</v>
      </c>
      <c r="Q43" s="14">
        <v>0</v>
      </c>
      <c r="R43" s="8" t="s">
        <v>12</v>
      </c>
      <c r="S43" s="8" t="s">
        <v>12</v>
      </c>
      <c r="T43" s="8" t="s">
        <v>12</v>
      </c>
      <c r="U43" s="8" t="s">
        <v>12</v>
      </c>
      <c r="V43" s="14">
        <f t="shared" si="2"/>
        <v>0</v>
      </c>
      <c r="W43" s="14">
        <f t="shared" si="3"/>
        <v>0</v>
      </c>
    </row>
    <row r="44" spans="1:23" ht="12.75">
      <c r="A44" s="8"/>
      <c r="B44" s="8"/>
      <c r="C44" s="8"/>
      <c r="D44" s="8"/>
      <c r="E44" s="8"/>
      <c r="F44" s="28" t="s">
        <v>172</v>
      </c>
      <c r="G44" s="28" t="s">
        <v>69</v>
      </c>
      <c r="H44" s="14">
        <v>10</v>
      </c>
      <c r="I44" s="14"/>
      <c r="J44" s="14">
        <f t="shared" si="0"/>
        <v>0</v>
      </c>
      <c r="K44" s="8"/>
      <c r="L44" s="14"/>
      <c r="M44" s="14">
        <f t="shared" si="1"/>
        <v>0</v>
      </c>
      <c r="N44" s="14">
        <v>14394</v>
      </c>
      <c r="O44" s="14">
        <v>14394</v>
      </c>
      <c r="P44" s="14">
        <v>0</v>
      </c>
      <c r="Q44" s="14">
        <v>0</v>
      </c>
      <c r="R44" s="8" t="s">
        <v>12</v>
      </c>
      <c r="S44" s="8" t="s">
        <v>12</v>
      </c>
      <c r="T44" s="8" t="s">
        <v>12</v>
      </c>
      <c r="U44" s="8" t="s">
        <v>12</v>
      </c>
      <c r="V44" s="14">
        <f t="shared" si="2"/>
        <v>0</v>
      </c>
      <c r="W44" s="14">
        <f t="shared" si="3"/>
        <v>0</v>
      </c>
    </row>
    <row r="45" spans="1:23" ht="12.75">
      <c r="A45" s="8"/>
      <c r="B45" s="8"/>
      <c r="C45" s="8"/>
      <c r="D45" s="8"/>
      <c r="E45" s="8"/>
      <c r="F45" s="8" t="s">
        <v>256</v>
      </c>
      <c r="G45" s="8" t="s">
        <v>69</v>
      </c>
      <c r="H45" s="14">
        <v>1</v>
      </c>
      <c r="I45" s="14"/>
      <c r="J45" s="14">
        <f t="shared" si="0"/>
        <v>0</v>
      </c>
      <c r="K45" s="8"/>
      <c r="L45" s="14"/>
      <c r="M45" s="14">
        <f t="shared" si="1"/>
        <v>0</v>
      </c>
      <c r="N45" s="14">
        <v>14394</v>
      </c>
      <c r="O45" s="14">
        <v>14394</v>
      </c>
      <c r="P45" s="14">
        <v>0</v>
      </c>
      <c r="Q45" s="14">
        <v>0</v>
      </c>
      <c r="R45" s="8" t="s">
        <v>12</v>
      </c>
      <c r="S45" s="8" t="s">
        <v>12</v>
      </c>
      <c r="T45" s="8" t="s">
        <v>12</v>
      </c>
      <c r="U45" s="8" t="s">
        <v>12</v>
      </c>
      <c r="V45" s="14">
        <f t="shared" si="2"/>
        <v>0</v>
      </c>
      <c r="W45" s="14">
        <f t="shared" si="3"/>
        <v>0</v>
      </c>
    </row>
    <row r="46" spans="1:23" ht="12.75">
      <c r="A46" s="8"/>
      <c r="B46" s="8"/>
      <c r="C46" s="8"/>
      <c r="D46" s="8"/>
      <c r="E46" s="8"/>
      <c r="F46" s="8" t="s">
        <v>173</v>
      </c>
      <c r="G46" s="8" t="s">
        <v>69</v>
      </c>
      <c r="H46" s="14">
        <v>40</v>
      </c>
      <c r="I46" s="14"/>
      <c r="J46" s="14">
        <f t="shared" si="0"/>
        <v>0</v>
      </c>
      <c r="K46" s="8"/>
      <c r="L46" s="14"/>
      <c r="M46" s="14">
        <f t="shared" si="1"/>
        <v>0</v>
      </c>
      <c r="N46" s="14">
        <v>14394</v>
      </c>
      <c r="O46" s="14">
        <v>14394</v>
      </c>
      <c r="P46" s="14">
        <v>0</v>
      </c>
      <c r="Q46" s="14">
        <v>0</v>
      </c>
      <c r="R46" s="8" t="s">
        <v>12</v>
      </c>
      <c r="S46" s="8" t="s">
        <v>12</v>
      </c>
      <c r="T46" s="8" t="s">
        <v>12</v>
      </c>
      <c r="U46" s="8" t="s">
        <v>12</v>
      </c>
      <c r="V46" s="14">
        <f t="shared" si="2"/>
        <v>0</v>
      </c>
      <c r="W46" s="14">
        <f t="shared" si="3"/>
        <v>0</v>
      </c>
    </row>
    <row r="47" spans="1:23" ht="12.75">
      <c r="A47" s="8"/>
      <c r="B47" s="8"/>
      <c r="C47" s="8"/>
      <c r="D47" s="8"/>
      <c r="E47" s="8"/>
      <c r="F47" s="22" t="s">
        <v>241</v>
      </c>
      <c r="G47" s="8" t="s">
        <v>69</v>
      </c>
      <c r="H47" s="14">
        <v>10</v>
      </c>
      <c r="I47" s="14"/>
      <c r="J47" s="14">
        <f t="shared" si="0"/>
        <v>0</v>
      </c>
      <c r="K47" s="8"/>
      <c r="L47" s="14"/>
      <c r="M47" s="14">
        <f t="shared" si="1"/>
        <v>0</v>
      </c>
      <c r="N47" s="14">
        <v>14394</v>
      </c>
      <c r="O47" s="14">
        <v>14394</v>
      </c>
      <c r="P47" s="14">
        <v>0</v>
      </c>
      <c r="Q47" s="14">
        <v>0</v>
      </c>
      <c r="R47" s="8" t="s">
        <v>12</v>
      </c>
      <c r="S47" s="8" t="s">
        <v>12</v>
      </c>
      <c r="T47" s="8" t="s">
        <v>12</v>
      </c>
      <c r="U47" s="8" t="s">
        <v>12</v>
      </c>
      <c r="V47" s="14">
        <f t="shared" si="2"/>
        <v>0</v>
      </c>
      <c r="W47" s="14">
        <f t="shared" si="3"/>
        <v>0</v>
      </c>
    </row>
    <row r="48" spans="1:23" ht="12.75">
      <c r="A48" s="8"/>
      <c r="B48" s="8"/>
      <c r="C48" s="8"/>
      <c r="D48" s="8"/>
      <c r="E48" s="8"/>
      <c r="F48" s="22" t="s">
        <v>242</v>
      </c>
      <c r="G48" s="8" t="s">
        <v>69</v>
      </c>
      <c r="H48" s="14">
        <v>6</v>
      </c>
      <c r="I48" s="14"/>
      <c r="J48" s="14">
        <f t="shared" si="0"/>
        <v>0</v>
      </c>
      <c r="K48" s="8"/>
      <c r="L48" s="14"/>
      <c r="M48" s="14">
        <f t="shared" si="1"/>
        <v>0</v>
      </c>
      <c r="N48" s="14">
        <v>14394</v>
      </c>
      <c r="O48" s="14">
        <v>14394</v>
      </c>
      <c r="P48" s="14">
        <v>0</v>
      </c>
      <c r="Q48" s="14">
        <v>0</v>
      </c>
      <c r="R48" s="8" t="s">
        <v>12</v>
      </c>
      <c r="S48" s="8" t="s">
        <v>12</v>
      </c>
      <c r="T48" s="8" t="s">
        <v>12</v>
      </c>
      <c r="U48" s="8" t="s">
        <v>12</v>
      </c>
      <c r="V48" s="14">
        <f t="shared" si="2"/>
        <v>0</v>
      </c>
      <c r="W48" s="14">
        <f t="shared" si="3"/>
        <v>0</v>
      </c>
    </row>
    <row r="49" spans="1:23" ht="12.75">
      <c r="A49" s="8"/>
      <c r="B49" s="8"/>
      <c r="C49" s="8"/>
      <c r="D49" s="8"/>
      <c r="E49" s="8"/>
      <c r="F49" s="8" t="s">
        <v>196</v>
      </c>
      <c r="G49" s="8" t="s">
        <v>69</v>
      </c>
      <c r="H49" s="14">
        <v>20</v>
      </c>
      <c r="I49" s="17"/>
      <c r="J49" s="14">
        <f t="shared" si="0"/>
        <v>0</v>
      </c>
      <c r="K49" s="18" t="s">
        <v>12</v>
      </c>
      <c r="L49" s="17"/>
      <c r="M49" s="14">
        <f t="shared" si="1"/>
        <v>0</v>
      </c>
      <c r="N49" s="14">
        <v>14394</v>
      </c>
      <c r="O49" s="14">
        <v>14394</v>
      </c>
      <c r="P49" s="14">
        <v>0</v>
      </c>
      <c r="Q49" s="14">
        <v>0</v>
      </c>
      <c r="R49" s="8" t="s">
        <v>12</v>
      </c>
      <c r="S49" s="8" t="s">
        <v>12</v>
      </c>
      <c r="T49" s="8" t="s">
        <v>12</v>
      </c>
      <c r="U49" s="8" t="s">
        <v>12</v>
      </c>
      <c r="V49" s="14">
        <f t="shared" si="2"/>
        <v>0</v>
      </c>
      <c r="W49" s="14">
        <f t="shared" si="3"/>
        <v>0</v>
      </c>
    </row>
    <row r="50" spans="1:23" ht="12.75">
      <c r="A50" s="8"/>
      <c r="B50" s="8"/>
      <c r="C50" s="8"/>
      <c r="D50" s="8"/>
      <c r="E50" s="8"/>
      <c r="F50" s="8" t="s">
        <v>195</v>
      </c>
      <c r="G50" s="8" t="s">
        <v>69</v>
      </c>
      <c r="H50" s="14">
        <v>10</v>
      </c>
      <c r="I50" s="17"/>
      <c r="J50" s="14">
        <f t="shared" si="0"/>
        <v>0</v>
      </c>
      <c r="K50" s="18" t="s">
        <v>12</v>
      </c>
      <c r="L50" s="17"/>
      <c r="M50" s="14">
        <f t="shared" si="1"/>
        <v>0</v>
      </c>
      <c r="N50" s="14">
        <v>14394</v>
      </c>
      <c r="O50" s="14">
        <v>14394</v>
      </c>
      <c r="P50" s="14">
        <v>0</v>
      </c>
      <c r="Q50" s="14">
        <v>0</v>
      </c>
      <c r="R50" s="8" t="s">
        <v>12</v>
      </c>
      <c r="S50" s="8" t="s">
        <v>12</v>
      </c>
      <c r="T50" s="8" t="s">
        <v>12</v>
      </c>
      <c r="U50" s="8" t="s">
        <v>12</v>
      </c>
      <c r="V50" s="14">
        <f t="shared" si="2"/>
        <v>0</v>
      </c>
      <c r="W50" s="14">
        <f t="shared" si="3"/>
        <v>0</v>
      </c>
    </row>
    <row r="51" spans="1:23" ht="12.75">
      <c r="A51" s="8"/>
      <c r="B51" s="8"/>
      <c r="C51" s="8"/>
      <c r="D51" s="8"/>
      <c r="E51" s="8"/>
      <c r="F51" s="8" t="s">
        <v>197</v>
      </c>
      <c r="G51" s="8" t="s">
        <v>69</v>
      </c>
      <c r="H51" s="14">
        <v>10</v>
      </c>
      <c r="I51" s="17"/>
      <c r="J51" s="14">
        <f t="shared" si="0"/>
        <v>0</v>
      </c>
      <c r="K51" s="18" t="s">
        <v>12</v>
      </c>
      <c r="L51" s="17"/>
      <c r="M51" s="14">
        <f t="shared" si="1"/>
        <v>0</v>
      </c>
      <c r="N51" s="14">
        <v>14394</v>
      </c>
      <c r="O51" s="14">
        <v>14394</v>
      </c>
      <c r="P51" s="14">
        <v>0</v>
      </c>
      <c r="Q51" s="14">
        <v>0</v>
      </c>
      <c r="R51" s="8" t="s">
        <v>12</v>
      </c>
      <c r="S51" s="8" t="s">
        <v>12</v>
      </c>
      <c r="T51" s="8" t="s">
        <v>12</v>
      </c>
      <c r="U51" s="8" t="s">
        <v>12</v>
      </c>
      <c r="V51" s="14">
        <f t="shared" si="2"/>
        <v>0</v>
      </c>
      <c r="W51" s="14">
        <f t="shared" si="3"/>
        <v>0</v>
      </c>
    </row>
    <row r="52" spans="1:23" ht="12.75">
      <c r="A52" s="8"/>
      <c r="B52" s="8"/>
      <c r="C52" s="8"/>
      <c r="D52" s="8"/>
      <c r="E52" s="8"/>
      <c r="F52" s="8" t="s">
        <v>211</v>
      </c>
      <c r="G52" s="8" t="s">
        <v>69</v>
      </c>
      <c r="H52" s="14">
        <v>15</v>
      </c>
      <c r="I52" s="17"/>
      <c r="J52" s="14">
        <f t="shared" si="0"/>
        <v>0</v>
      </c>
      <c r="K52" s="18" t="s">
        <v>12</v>
      </c>
      <c r="L52" s="17"/>
      <c r="M52" s="14">
        <f t="shared" si="1"/>
        <v>0</v>
      </c>
      <c r="N52" s="14">
        <v>14394</v>
      </c>
      <c r="O52" s="14">
        <v>14394</v>
      </c>
      <c r="P52" s="14">
        <v>0</v>
      </c>
      <c r="Q52" s="14">
        <v>0</v>
      </c>
      <c r="R52" s="8" t="s">
        <v>12</v>
      </c>
      <c r="S52" s="8" t="s">
        <v>12</v>
      </c>
      <c r="T52" s="8" t="s">
        <v>12</v>
      </c>
      <c r="U52" s="8" t="s">
        <v>12</v>
      </c>
      <c r="V52" s="14">
        <f t="shared" si="2"/>
        <v>0</v>
      </c>
      <c r="W52" s="14">
        <f t="shared" si="3"/>
        <v>0</v>
      </c>
    </row>
    <row r="53" spans="1:23" ht="12.75">
      <c r="A53" s="8"/>
      <c r="B53" s="8"/>
      <c r="C53" s="8"/>
      <c r="D53" s="8"/>
      <c r="E53" s="8"/>
      <c r="F53" s="24" t="s">
        <v>204</v>
      </c>
      <c r="G53" s="8" t="s">
        <v>69</v>
      </c>
      <c r="H53" s="14">
        <v>15</v>
      </c>
      <c r="I53" s="17"/>
      <c r="J53" s="14">
        <f t="shared" si="0"/>
        <v>0</v>
      </c>
      <c r="K53" s="18" t="s">
        <v>12</v>
      </c>
      <c r="L53" s="17"/>
      <c r="M53" s="14">
        <f t="shared" si="1"/>
        <v>0</v>
      </c>
      <c r="N53" s="14">
        <v>14394</v>
      </c>
      <c r="O53" s="14">
        <v>14394</v>
      </c>
      <c r="P53" s="14">
        <v>0</v>
      </c>
      <c r="Q53" s="14">
        <v>0</v>
      </c>
      <c r="R53" s="8" t="s">
        <v>12</v>
      </c>
      <c r="S53" s="8" t="s">
        <v>12</v>
      </c>
      <c r="T53" s="8" t="s">
        <v>12</v>
      </c>
      <c r="U53" s="8" t="s">
        <v>12</v>
      </c>
      <c r="V53" s="14">
        <f t="shared" si="2"/>
        <v>0</v>
      </c>
      <c r="W53" s="14">
        <f t="shared" si="3"/>
        <v>0</v>
      </c>
    </row>
    <row r="54" spans="1:23" ht="12.75">
      <c r="A54" s="8" t="s">
        <v>67</v>
      </c>
      <c r="B54" s="8" t="s">
        <v>12</v>
      </c>
      <c r="C54" s="8" t="s">
        <v>68</v>
      </c>
      <c r="D54" s="8" t="s">
        <v>88</v>
      </c>
      <c r="E54" s="8" t="s">
        <v>12</v>
      </c>
      <c r="F54" s="8" t="s">
        <v>208</v>
      </c>
      <c r="G54" s="8" t="s">
        <v>69</v>
      </c>
      <c r="H54" s="14">
        <v>4</v>
      </c>
      <c r="I54" s="17"/>
      <c r="J54" s="14">
        <f t="shared" si="0"/>
        <v>0</v>
      </c>
      <c r="K54" s="18" t="s">
        <v>12</v>
      </c>
      <c r="L54" s="17"/>
      <c r="M54" s="14">
        <f t="shared" si="1"/>
        <v>0</v>
      </c>
      <c r="N54" s="14">
        <v>14394</v>
      </c>
      <c r="O54" s="14">
        <v>14394</v>
      </c>
      <c r="P54" s="14">
        <v>0</v>
      </c>
      <c r="Q54" s="14">
        <v>0</v>
      </c>
      <c r="R54" s="8" t="s">
        <v>12</v>
      </c>
      <c r="S54" s="8" t="s">
        <v>12</v>
      </c>
      <c r="T54" s="8" t="s">
        <v>12</v>
      </c>
      <c r="U54" s="8" t="s">
        <v>12</v>
      </c>
      <c r="V54" s="14">
        <f t="shared" si="2"/>
        <v>0</v>
      </c>
      <c r="W54" s="14">
        <f t="shared" si="3"/>
        <v>0</v>
      </c>
    </row>
    <row r="55" spans="1:23" ht="12.75">
      <c r="A55" s="8"/>
      <c r="B55" s="8"/>
      <c r="C55" s="8"/>
      <c r="D55" s="8"/>
      <c r="E55" s="8"/>
      <c r="F55" s="8" t="s">
        <v>198</v>
      </c>
      <c r="G55" s="8" t="s">
        <v>69</v>
      </c>
      <c r="H55" s="14">
        <v>1</v>
      </c>
      <c r="I55" s="14"/>
      <c r="J55" s="14">
        <f t="shared" si="0"/>
        <v>0</v>
      </c>
      <c r="K55" s="8"/>
      <c r="L55" s="14"/>
      <c r="M55" s="14">
        <f t="shared" si="1"/>
        <v>0</v>
      </c>
      <c r="N55" s="14">
        <v>14394</v>
      </c>
      <c r="O55" s="14">
        <v>14394</v>
      </c>
      <c r="P55" s="14">
        <v>0</v>
      </c>
      <c r="Q55" s="14">
        <v>0</v>
      </c>
      <c r="R55" s="8" t="s">
        <v>12</v>
      </c>
      <c r="S55" s="8" t="s">
        <v>12</v>
      </c>
      <c r="T55" s="8" t="s">
        <v>12</v>
      </c>
      <c r="U55" s="8" t="s">
        <v>12</v>
      </c>
      <c r="V55" s="14">
        <f t="shared" si="2"/>
        <v>0</v>
      </c>
      <c r="W55" s="14">
        <f t="shared" si="3"/>
        <v>0</v>
      </c>
    </row>
    <row r="56" spans="1:23" ht="12.75">
      <c r="A56" s="8" t="s">
        <v>12</v>
      </c>
      <c r="B56" s="8" t="s">
        <v>12</v>
      </c>
      <c r="C56" s="8" t="s">
        <v>91</v>
      </c>
      <c r="D56" s="8" t="s">
        <v>12</v>
      </c>
      <c r="E56" s="8" t="s">
        <v>12</v>
      </c>
      <c r="F56" s="8" t="s">
        <v>81</v>
      </c>
      <c r="G56" s="8" t="s">
        <v>69</v>
      </c>
      <c r="H56" s="14">
        <v>1</v>
      </c>
      <c r="I56" s="14"/>
      <c r="J56" s="14">
        <f t="shared" si="0"/>
        <v>0</v>
      </c>
      <c r="K56" s="8"/>
      <c r="L56" s="14"/>
      <c r="M56" s="14">
        <f t="shared" si="1"/>
        <v>0</v>
      </c>
      <c r="N56" s="14">
        <v>14394</v>
      </c>
      <c r="O56" s="14">
        <v>14394</v>
      </c>
      <c r="P56" s="14">
        <v>0</v>
      </c>
      <c r="Q56" s="14">
        <v>0</v>
      </c>
      <c r="R56" s="8" t="s">
        <v>12</v>
      </c>
      <c r="S56" s="8" t="s">
        <v>12</v>
      </c>
      <c r="T56" s="8" t="s">
        <v>12</v>
      </c>
      <c r="U56" s="8" t="s">
        <v>12</v>
      </c>
      <c r="V56" s="14">
        <f t="shared" si="2"/>
        <v>0</v>
      </c>
      <c r="W56" s="14">
        <f t="shared" si="3"/>
        <v>0</v>
      </c>
    </row>
    <row r="57" spans="1:23" ht="24" customHeight="1">
      <c r="A57" s="8"/>
      <c r="B57" s="8"/>
      <c r="C57" s="8"/>
      <c r="D57" s="8"/>
      <c r="E57" s="8"/>
      <c r="F57" s="27" t="s">
        <v>223</v>
      </c>
      <c r="G57" s="24" t="s">
        <v>181</v>
      </c>
      <c r="H57" s="25">
        <v>1</v>
      </c>
      <c r="I57" s="25"/>
      <c r="J57" s="14">
        <f>I57*H57</f>
        <v>0</v>
      </c>
      <c r="K57" s="24"/>
      <c r="L57" s="25"/>
      <c r="M57" s="14">
        <f>L57*H57</f>
        <v>0</v>
      </c>
      <c r="N57" s="14">
        <v>14394</v>
      </c>
      <c r="O57" s="14">
        <v>14394</v>
      </c>
      <c r="P57" s="14">
        <v>0</v>
      </c>
      <c r="Q57" s="14">
        <v>0</v>
      </c>
      <c r="R57" s="8" t="s">
        <v>12</v>
      </c>
      <c r="S57" s="8" t="s">
        <v>12</v>
      </c>
      <c r="T57" s="8" t="s">
        <v>12</v>
      </c>
      <c r="U57" s="8" t="s">
        <v>12</v>
      </c>
      <c r="V57" s="14">
        <f>L57+I57</f>
        <v>0</v>
      </c>
      <c r="W57" s="14">
        <f>V57*H57</f>
        <v>0</v>
      </c>
    </row>
    <row r="58" spans="1:23" ht="12.75">
      <c r="A58" s="8" t="s">
        <v>12</v>
      </c>
      <c r="B58" s="8" t="s">
        <v>12</v>
      </c>
      <c r="C58" s="8" t="s">
        <v>92</v>
      </c>
      <c r="D58" s="8" t="s">
        <v>12</v>
      </c>
      <c r="E58" s="8" t="s">
        <v>12</v>
      </c>
      <c r="F58" s="8" t="s">
        <v>205</v>
      </c>
      <c r="G58" s="8" t="s">
        <v>82</v>
      </c>
      <c r="H58" s="14">
        <v>86</v>
      </c>
      <c r="I58" s="23"/>
      <c r="J58" s="23"/>
      <c r="K58" s="8"/>
      <c r="L58" s="14"/>
      <c r="M58" s="14">
        <f>L58*H58</f>
        <v>0</v>
      </c>
      <c r="N58" s="14">
        <v>14394</v>
      </c>
      <c r="O58" s="14">
        <v>14394</v>
      </c>
      <c r="P58" s="14">
        <v>0</v>
      </c>
      <c r="Q58" s="14">
        <v>0</v>
      </c>
      <c r="R58" s="8" t="s">
        <v>12</v>
      </c>
      <c r="S58" s="8" t="s">
        <v>12</v>
      </c>
      <c r="T58" s="8" t="s">
        <v>12</v>
      </c>
      <c r="U58" s="8" t="s">
        <v>12</v>
      </c>
      <c r="V58" s="14">
        <f>L58+I58</f>
        <v>0</v>
      </c>
      <c r="W58" s="14">
        <f>V58*H58</f>
        <v>0</v>
      </c>
    </row>
    <row r="59" spans="1:23" ht="12.75">
      <c r="A59" s="8" t="s">
        <v>12</v>
      </c>
      <c r="B59" s="8" t="s">
        <v>12</v>
      </c>
      <c r="C59" s="8" t="s">
        <v>93</v>
      </c>
      <c r="D59" s="8" t="s">
        <v>12</v>
      </c>
      <c r="E59" s="8" t="s">
        <v>12</v>
      </c>
      <c r="F59" s="8" t="s">
        <v>206</v>
      </c>
      <c r="G59" s="8" t="s">
        <v>69</v>
      </c>
      <c r="H59" s="14">
        <v>4</v>
      </c>
      <c r="I59" s="14"/>
      <c r="J59" s="14">
        <f>I59*H59</f>
        <v>0</v>
      </c>
      <c r="K59" s="8"/>
      <c r="L59" s="14"/>
      <c r="M59" s="14">
        <f>L59*H59</f>
        <v>0</v>
      </c>
      <c r="N59" s="14">
        <v>14394</v>
      </c>
      <c r="O59" s="14">
        <v>14394</v>
      </c>
      <c r="P59" s="14">
        <v>0</v>
      </c>
      <c r="Q59" s="14">
        <v>0</v>
      </c>
      <c r="R59" s="8" t="s">
        <v>12</v>
      </c>
      <c r="S59" s="8" t="s">
        <v>12</v>
      </c>
      <c r="T59" s="8" t="s">
        <v>12</v>
      </c>
      <c r="U59" s="8" t="s">
        <v>12</v>
      </c>
      <c r="V59" s="14">
        <f>L59+I59</f>
        <v>0</v>
      </c>
      <c r="W59" s="14">
        <f>V59*H59</f>
        <v>0</v>
      </c>
    </row>
    <row r="60" spans="1:23" ht="12.75">
      <c r="A60" s="8" t="s">
        <v>12</v>
      </c>
      <c r="B60" s="8" t="s">
        <v>12</v>
      </c>
      <c r="C60" s="8" t="s">
        <v>94</v>
      </c>
      <c r="D60" s="8" t="s">
        <v>12</v>
      </c>
      <c r="E60" s="8" t="s">
        <v>12</v>
      </c>
      <c r="F60" s="19" t="s">
        <v>207</v>
      </c>
      <c r="G60" s="19" t="s">
        <v>12</v>
      </c>
      <c r="H60" s="20"/>
      <c r="I60" s="20"/>
      <c r="J60" s="20">
        <f>SUM(J4:J59)</f>
        <v>0</v>
      </c>
      <c r="K60" s="19"/>
      <c r="L60" s="20"/>
      <c r="M60" s="20">
        <f>SUM(M4:M59)</f>
        <v>0</v>
      </c>
      <c r="N60" s="20"/>
      <c r="O60" s="20">
        <v>234577.7</v>
      </c>
      <c r="P60" s="20"/>
      <c r="Q60" s="20"/>
      <c r="R60" s="19" t="s">
        <v>12</v>
      </c>
      <c r="S60" s="19" t="s">
        <v>12</v>
      </c>
      <c r="T60" s="19" t="s">
        <v>12</v>
      </c>
      <c r="U60" s="19" t="s">
        <v>6</v>
      </c>
      <c r="V60" s="20"/>
      <c r="W60" s="20">
        <f>SUM(W4:W59)</f>
        <v>0</v>
      </c>
    </row>
    <row r="61" spans="1:23" ht="12.75">
      <c r="A61" s="8"/>
      <c r="B61" s="8"/>
      <c r="C61" s="8"/>
      <c r="D61" s="8"/>
      <c r="E61" s="8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2.75">
      <c r="A62" s="8" t="s">
        <v>12</v>
      </c>
      <c r="B62" s="8" t="s">
        <v>12</v>
      </c>
      <c r="C62" s="8" t="s">
        <v>95</v>
      </c>
      <c r="D62" s="8" t="s">
        <v>12</v>
      </c>
      <c r="E62" s="8" t="s">
        <v>12</v>
      </c>
      <c r="F62" s="19" t="s">
        <v>258</v>
      </c>
      <c r="G62" s="19"/>
      <c r="H62" s="20"/>
      <c r="I62" s="20"/>
      <c r="J62" s="20"/>
      <c r="K62" s="19"/>
      <c r="L62" s="20"/>
      <c r="M62" s="20"/>
      <c r="N62" s="20"/>
      <c r="O62" s="20"/>
      <c r="P62" s="20"/>
      <c r="Q62" s="20"/>
      <c r="R62" s="19" t="s">
        <v>12</v>
      </c>
      <c r="S62" s="19" t="s">
        <v>12</v>
      </c>
      <c r="T62" s="19" t="s">
        <v>12</v>
      </c>
      <c r="U62" s="19" t="s">
        <v>6</v>
      </c>
      <c r="V62" s="20"/>
      <c r="W62" s="20"/>
    </row>
    <row r="63" spans="1:23" ht="12.75">
      <c r="A63" s="7" t="s">
        <v>97</v>
      </c>
      <c r="B63" s="7" t="s">
        <v>12</v>
      </c>
      <c r="C63" s="7" t="s">
        <v>12</v>
      </c>
      <c r="D63" s="7" t="s">
        <v>12</v>
      </c>
      <c r="E63" s="7" t="s">
        <v>12</v>
      </c>
      <c r="F63" s="8" t="s">
        <v>269</v>
      </c>
      <c r="G63" s="8" t="s">
        <v>69</v>
      </c>
      <c r="H63" s="14">
        <v>1</v>
      </c>
      <c r="I63" s="14"/>
      <c r="J63" s="14">
        <f aca="true" t="shared" si="4" ref="J63:J69">I63*H63</f>
        <v>0</v>
      </c>
      <c r="K63" s="8"/>
      <c r="L63" s="14"/>
      <c r="M63" s="14">
        <f aca="true" t="shared" si="5" ref="M63:M69">L63*H63</f>
        <v>0</v>
      </c>
      <c r="N63" s="14">
        <v>12000</v>
      </c>
      <c r="O63" s="14">
        <v>12000</v>
      </c>
      <c r="P63" s="14">
        <v>0</v>
      </c>
      <c r="Q63" s="14">
        <v>0</v>
      </c>
      <c r="R63" s="8" t="s">
        <v>12</v>
      </c>
      <c r="S63" s="8" t="s">
        <v>12</v>
      </c>
      <c r="T63" s="8" t="s">
        <v>12</v>
      </c>
      <c r="U63" s="8" t="s">
        <v>12</v>
      </c>
      <c r="V63" s="14">
        <f aca="true" t="shared" si="6" ref="V63:V69">L63+I63</f>
        <v>0</v>
      </c>
      <c r="W63" s="14">
        <f aca="true" t="shared" si="7" ref="W63:W69">V63*H63</f>
        <v>0</v>
      </c>
    </row>
    <row r="64" spans="1:23" ht="12.75">
      <c r="A64" s="7" t="s">
        <v>97</v>
      </c>
      <c r="B64" s="7" t="s">
        <v>12</v>
      </c>
      <c r="C64" s="7" t="s">
        <v>12</v>
      </c>
      <c r="D64" s="7" t="s">
        <v>12</v>
      </c>
      <c r="E64" s="7" t="s">
        <v>12</v>
      </c>
      <c r="F64" s="8" t="s">
        <v>171</v>
      </c>
      <c r="G64" s="8" t="s">
        <v>69</v>
      </c>
      <c r="H64" s="14">
        <v>1</v>
      </c>
      <c r="I64" s="14"/>
      <c r="J64" s="14">
        <f>I64*H64</f>
        <v>0</v>
      </c>
      <c r="K64" s="8"/>
      <c r="L64" s="14"/>
      <c r="M64" s="14">
        <f>L64*H64</f>
        <v>0</v>
      </c>
      <c r="N64" s="14">
        <v>12000</v>
      </c>
      <c r="O64" s="14">
        <v>12000</v>
      </c>
      <c r="P64" s="14">
        <v>0</v>
      </c>
      <c r="Q64" s="14">
        <v>0</v>
      </c>
      <c r="R64" s="8" t="s">
        <v>12</v>
      </c>
      <c r="S64" s="8" t="s">
        <v>12</v>
      </c>
      <c r="T64" s="8" t="s">
        <v>12</v>
      </c>
      <c r="U64" s="8" t="s">
        <v>12</v>
      </c>
      <c r="V64" s="14">
        <f>L64+I64</f>
        <v>0</v>
      </c>
      <c r="W64" s="14">
        <f>V64*H64</f>
        <v>0</v>
      </c>
    </row>
    <row r="65" spans="1:23" ht="12.75">
      <c r="A65" s="12" t="s">
        <v>65</v>
      </c>
      <c r="B65" s="12" t="s">
        <v>12</v>
      </c>
      <c r="C65" s="12" t="s">
        <v>64</v>
      </c>
      <c r="D65" s="12" t="s">
        <v>99</v>
      </c>
      <c r="E65" s="12" t="s">
        <v>12</v>
      </c>
      <c r="F65" s="8" t="s">
        <v>215</v>
      </c>
      <c r="G65" s="8" t="s">
        <v>69</v>
      </c>
      <c r="H65" s="14">
        <v>1</v>
      </c>
      <c r="I65" s="14"/>
      <c r="J65" s="14">
        <f t="shared" si="4"/>
        <v>0</v>
      </c>
      <c r="K65" s="8"/>
      <c r="L65" s="14"/>
      <c r="M65" s="14">
        <f t="shared" si="5"/>
        <v>0</v>
      </c>
      <c r="N65" s="14">
        <v>45000</v>
      </c>
      <c r="O65" s="14">
        <v>45000</v>
      </c>
      <c r="P65" s="14">
        <v>0</v>
      </c>
      <c r="Q65" s="14">
        <v>0</v>
      </c>
      <c r="R65" s="8" t="s">
        <v>12</v>
      </c>
      <c r="S65" s="8" t="s">
        <v>12</v>
      </c>
      <c r="T65" s="8" t="s">
        <v>12</v>
      </c>
      <c r="U65" s="8" t="s">
        <v>12</v>
      </c>
      <c r="V65" s="14">
        <f t="shared" si="6"/>
        <v>0</v>
      </c>
      <c r="W65" s="14">
        <f t="shared" si="7"/>
        <v>0</v>
      </c>
    </row>
    <row r="66" spans="1:23" ht="12.75">
      <c r="A66" s="8" t="s">
        <v>67</v>
      </c>
      <c r="B66" s="8" t="s">
        <v>12</v>
      </c>
      <c r="C66" s="8" t="s">
        <v>71</v>
      </c>
      <c r="D66" s="8" t="s">
        <v>100</v>
      </c>
      <c r="E66" s="8" t="s">
        <v>12</v>
      </c>
      <c r="F66" s="8" t="s">
        <v>216</v>
      </c>
      <c r="G66" s="8" t="s">
        <v>69</v>
      </c>
      <c r="H66" s="14">
        <v>1</v>
      </c>
      <c r="I66" s="14"/>
      <c r="J66" s="14">
        <f t="shared" si="4"/>
        <v>0</v>
      </c>
      <c r="K66" s="8"/>
      <c r="L66" s="14"/>
      <c r="M66" s="14">
        <f t="shared" si="5"/>
        <v>0</v>
      </c>
      <c r="N66" s="14">
        <v>23000</v>
      </c>
      <c r="O66" s="14">
        <v>23000</v>
      </c>
      <c r="P66" s="14">
        <v>0</v>
      </c>
      <c r="Q66" s="14">
        <v>0</v>
      </c>
      <c r="R66" s="8" t="s">
        <v>12</v>
      </c>
      <c r="S66" s="8" t="s">
        <v>12</v>
      </c>
      <c r="T66" s="8" t="s">
        <v>12</v>
      </c>
      <c r="U66" s="8" t="s">
        <v>12</v>
      </c>
      <c r="V66" s="14">
        <f t="shared" si="6"/>
        <v>0</v>
      </c>
      <c r="W66" s="14">
        <f t="shared" si="7"/>
        <v>0</v>
      </c>
    </row>
    <row r="67" spans="1:23" ht="12.75">
      <c r="A67" s="8"/>
      <c r="B67" s="8"/>
      <c r="C67" s="8"/>
      <c r="D67" s="8"/>
      <c r="E67" s="8"/>
      <c r="F67" s="8" t="s">
        <v>217</v>
      </c>
      <c r="G67" s="8" t="s">
        <v>69</v>
      </c>
      <c r="H67" s="14">
        <v>1</v>
      </c>
      <c r="I67" s="14"/>
      <c r="J67" s="14">
        <f t="shared" si="4"/>
        <v>0</v>
      </c>
      <c r="K67" s="8"/>
      <c r="L67" s="14"/>
      <c r="M67" s="14">
        <f t="shared" si="5"/>
        <v>0</v>
      </c>
      <c r="N67" s="14">
        <v>8000</v>
      </c>
      <c r="O67" s="14">
        <v>8000</v>
      </c>
      <c r="P67" s="14">
        <v>0</v>
      </c>
      <c r="Q67" s="14">
        <v>0</v>
      </c>
      <c r="R67" s="8" t="s">
        <v>12</v>
      </c>
      <c r="S67" s="8" t="s">
        <v>12</v>
      </c>
      <c r="T67" s="8" t="s">
        <v>12</v>
      </c>
      <c r="U67" s="8" t="s">
        <v>12</v>
      </c>
      <c r="V67" s="14">
        <f t="shared" si="6"/>
        <v>0</v>
      </c>
      <c r="W67" s="14">
        <f t="shared" si="7"/>
        <v>0</v>
      </c>
    </row>
    <row r="68" spans="1:23" ht="12.75">
      <c r="A68" s="8" t="s">
        <v>12</v>
      </c>
      <c r="B68" s="8" t="s">
        <v>12</v>
      </c>
      <c r="C68" s="8" t="s">
        <v>92</v>
      </c>
      <c r="D68" s="8" t="s">
        <v>12</v>
      </c>
      <c r="E68" s="8" t="s">
        <v>12</v>
      </c>
      <c r="F68" s="8" t="s">
        <v>218</v>
      </c>
      <c r="G68" s="8" t="s">
        <v>82</v>
      </c>
      <c r="H68" s="14">
        <v>8</v>
      </c>
      <c r="I68" s="14"/>
      <c r="J68" s="14">
        <f t="shared" si="4"/>
        <v>0</v>
      </c>
      <c r="K68" s="8"/>
      <c r="L68" s="14"/>
      <c r="M68" s="14">
        <f t="shared" si="5"/>
        <v>0</v>
      </c>
      <c r="N68" s="14">
        <v>250</v>
      </c>
      <c r="O68" s="14">
        <v>2000</v>
      </c>
      <c r="P68" s="14">
        <v>0</v>
      </c>
      <c r="Q68" s="14">
        <v>0</v>
      </c>
      <c r="R68" s="8" t="s">
        <v>12</v>
      </c>
      <c r="S68" s="8" t="s">
        <v>12</v>
      </c>
      <c r="T68" s="8" t="s">
        <v>12</v>
      </c>
      <c r="U68" s="8" t="s">
        <v>12</v>
      </c>
      <c r="V68" s="14">
        <f t="shared" si="6"/>
        <v>0</v>
      </c>
      <c r="W68" s="14">
        <f t="shared" si="7"/>
        <v>0</v>
      </c>
    </row>
    <row r="69" spans="1:23" ht="12.75">
      <c r="A69" s="8" t="s">
        <v>12</v>
      </c>
      <c r="B69" s="8" t="s">
        <v>12</v>
      </c>
      <c r="C69" s="8" t="s">
        <v>93</v>
      </c>
      <c r="D69" s="8" t="s">
        <v>12</v>
      </c>
      <c r="E69" s="8" t="s">
        <v>12</v>
      </c>
      <c r="F69" s="8" t="s">
        <v>219</v>
      </c>
      <c r="G69" s="8" t="s">
        <v>82</v>
      </c>
      <c r="H69" s="14">
        <v>4</v>
      </c>
      <c r="I69" s="14"/>
      <c r="J69" s="14">
        <f t="shared" si="4"/>
        <v>0</v>
      </c>
      <c r="K69" s="8"/>
      <c r="L69" s="14"/>
      <c r="M69" s="14">
        <f t="shared" si="5"/>
        <v>0</v>
      </c>
      <c r="N69" s="14">
        <v>250</v>
      </c>
      <c r="O69" s="14">
        <v>1000</v>
      </c>
      <c r="P69" s="14">
        <v>0</v>
      </c>
      <c r="Q69" s="14">
        <v>0</v>
      </c>
      <c r="R69" s="8" t="s">
        <v>12</v>
      </c>
      <c r="S69" s="8" t="s">
        <v>12</v>
      </c>
      <c r="T69" s="8" t="s">
        <v>12</v>
      </c>
      <c r="U69" s="8" t="s">
        <v>12</v>
      </c>
      <c r="V69" s="14">
        <f t="shared" si="6"/>
        <v>0</v>
      </c>
      <c r="W69" s="14">
        <f t="shared" si="7"/>
        <v>0</v>
      </c>
    </row>
    <row r="70" spans="1:23" ht="12.75">
      <c r="A70" s="8" t="s">
        <v>12</v>
      </c>
      <c r="B70" s="8" t="s">
        <v>12</v>
      </c>
      <c r="C70" s="8" t="s">
        <v>94</v>
      </c>
      <c r="D70" s="8" t="s">
        <v>12</v>
      </c>
      <c r="E70" s="8" t="s">
        <v>12</v>
      </c>
      <c r="F70" s="19" t="s">
        <v>259</v>
      </c>
      <c r="G70" s="19" t="s">
        <v>12</v>
      </c>
      <c r="H70" s="20"/>
      <c r="I70" s="20"/>
      <c r="J70" s="20">
        <f>SUM(J63:J69)</f>
        <v>0</v>
      </c>
      <c r="K70" s="19"/>
      <c r="L70" s="20"/>
      <c r="M70" s="20">
        <f>SUM(M63:M69)</f>
        <v>0</v>
      </c>
      <c r="N70" s="20"/>
      <c r="O70" s="20">
        <v>201500</v>
      </c>
      <c r="P70" s="20"/>
      <c r="Q70" s="20"/>
      <c r="R70" s="19" t="s">
        <v>12</v>
      </c>
      <c r="S70" s="19" t="s">
        <v>12</v>
      </c>
      <c r="T70" s="19" t="s">
        <v>12</v>
      </c>
      <c r="U70" s="19" t="s">
        <v>6</v>
      </c>
      <c r="V70" s="20"/>
      <c r="W70" s="20">
        <f>SUM(W63:W69)</f>
        <v>0</v>
      </c>
    </row>
    <row r="71" spans="1:23" ht="12.75">
      <c r="A71" s="8"/>
      <c r="B71" s="8"/>
      <c r="C71" s="8"/>
      <c r="D71" s="8"/>
      <c r="E71" s="8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2.75">
      <c r="A72" s="12" t="s">
        <v>65</v>
      </c>
      <c r="B72" s="12" t="s">
        <v>12</v>
      </c>
      <c r="C72" s="12" t="s">
        <v>64</v>
      </c>
      <c r="D72" s="12" t="s">
        <v>101</v>
      </c>
      <c r="E72" s="12" t="s">
        <v>12</v>
      </c>
      <c r="F72" s="19" t="s">
        <v>90</v>
      </c>
      <c r="G72" s="19" t="s">
        <v>12</v>
      </c>
      <c r="H72" s="20"/>
      <c r="I72" s="20"/>
      <c r="J72" s="20"/>
      <c r="K72" s="19"/>
      <c r="L72" s="20"/>
      <c r="M72" s="20"/>
      <c r="N72" s="20"/>
      <c r="O72" s="20"/>
      <c r="P72" s="20"/>
      <c r="Q72" s="20"/>
      <c r="R72" s="19" t="s">
        <v>12</v>
      </c>
      <c r="S72" s="19" t="s">
        <v>12</v>
      </c>
      <c r="T72" s="19" t="s">
        <v>12</v>
      </c>
      <c r="U72" s="19" t="s">
        <v>6</v>
      </c>
      <c r="V72" s="20"/>
      <c r="W72" s="20"/>
    </row>
    <row r="73" spans="1:23" ht="12.75">
      <c r="A73" s="8" t="s">
        <v>67</v>
      </c>
      <c r="B73" s="8" t="s">
        <v>12</v>
      </c>
      <c r="C73" s="8" t="s">
        <v>102</v>
      </c>
      <c r="D73" s="8" t="s">
        <v>12</v>
      </c>
      <c r="E73" s="8" t="s">
        <v>12</v>
      </c>
      <c r="F73" s="8" t="s">
        <v>260</v>
      </c>
      <c r="G73" s="8" t="s">
        <v>69</v>
      </c>
      <c r="H73" s="14">
        <v>1</v>
      </c>
      <c r="I73" s="14"/>
      <c r="J73" s="14">
        <f>J60</f>
        <v>0</v>
      </c>
      <c r="K73" s="8"/>
      <c r="L73" s="14"/>
      <c r="M73" s="14">
        <f>M60</f>
        <v>0</v>
      </c>
      <c r="N73" s="14">
        <v>109618.7</v>
      </c>
      <c r="O73" s="14">
        <v>109618.7</v>
      </c>
      <c r="P73" s="14">
        <v>0</v>
      </c>
      <c r="Q73" s="14">
        <v>0</v>
      </c>
      <c r="R73" s="8" t="s">
        <v>12</v>
      </c>
      <c r="S73" s="8" t="s">
        <v>12</v>
      </c>
      <c r="T73" s="8" t="s">
        <v>12</v>
      </c>
      <c r="U73" s="8" t="s">
        <v>12</v>
      </c>
      <c r="V73" s="14"/>
      <c r="W73" s="14">
        <f>W60</f>
        <v>0</v>
      </c>
    </row>
    <row r="74" spans="1:23" ht="12.75">
      <c r="A74" s="8" t="s">
        <v>67</v>
      </c>
      <c r="B74" s="8" t="s">
        <v>12</v>
      </c>
      <c r="C74" s="8" t="s">
        <v>86</v>
      </c>
      <c r="D74" s="8" t="s">
        <v>12</v>
      </c>
      <c r="E74" s="8" t="s">
        <v>12</v>
      </c>
      <c r="F74" s="8" t="s">
        <v>261</v>
      </c>
      <c r="G74" s="8" t="s">
        <v>69</v>
      </c>
      <c r="H74" s="14">
        <v>1</v>
      </c>
      <c r="I74" s="14"/>
      <c r="J74" s="14">
        <f>J70</f>
        <v>0</v>
      </c>
      <c r="K74" s="8"/>
      <c r="L74" s="14"/>
      <c r="M74" s="14">
        <f>M70</f>
        <v>0</v>
      </c>
      <c r="N74" s="14">
        <v>201500</v>
      </c>
      <c r="O74" s="14">
        <v>201500</v>
      </c>
      <c r="P74" s="14">
        <v>0</v>
      </c>
      <c r="Q74" s="14">
        <v>0</v>
      </c>
      <c r="R74" s="8" t="s">
        <v>12</v>
      </c>
      <c r="S74" s="8" t="s">
        <v>12</v>
      </c>
      <c r="T74" s="8" t="s">
        <v>12</v>
      </c>
      <c r="U74" s="8" t="s">
        <v>12</v>
      </c>
      <c r="V74" s="14"/>
      <c r="W74" s="14">
        <f>W70</f>
        <v>0</v>
      </c>
    </row>
    <row r="75" spans="1:23" ht="12.75">
      <c r="A75" s="12" t="s">
        <v>65</v>
      </c>
      <c r="B75" s="12" t="s">
        <v>12</v>
      </c>
      <c r="C75" s="12" t="s">
        <v>64</v>
      </c>
      <c r="D75" s="12" t="s">
        <v>12</v>
      </c>
      <c r="E75" s="12" t="s">
        <v>12</v>
      </c>
      <c r="F75" s="19" t="s">
        <v>96</v>
      </c>
      <c r="G75" s="19" t="s">
        <v>12</v>
      </c>
      <c r="H75" s="20"/>
      <c r="I75" s="20"/>
      <c r="J75" s="20">
        <f>SUM(J73:J74)</f>
        <v>0</v>
      </c>
      <c r="K75" s="19"/>
      <c r="L75" s="20"/>
      <c r="M75" s="20">
        <f>SUM(M73:M74)</f>
        <v>0</v>
      </c>
      <c r="N75" s="20"/>
      <c r="O75" s="20">
        <v>955570.4</v>
      </c>
      <c r="P75" s="20"/>
      <c r="Q75" s="20"/>
      <c r="R75" s="19" t="s">
        <v>12</v>
      </c>
      <c r="S75" s="19" t="s">
        <v>12</v>
      </c>
      <c r="T75" s="19" t="s">
        <v>12</v>
      </c>
      <c r="U75" s="19" t="s">
        <v>6</v>
      </c>
      <c r="V75" s="20"/>
      <c r="W75" s="20">
        <f>SUM(W73:W74)</f>
        <v>0</v>
      </c>
    </row>
    <row r="76" spans="1:23" ht="12.75">
      <c r="A76" s="8" t="s">
        <v>67</v>
      </c>
      <c r="B76" s="8" t="s">
        <v>12</v>
      </c>
      <c r="C76" s="8" t="s">
        <v>85</v>
      </c>
      <c r="D76" s="8" t="s">
        <v>12</v>
      </c>
      <c r="E76" s="8" t="s">
        <v>12</v>
      </c>
      <c r="F76" s="21"/>
      <c r="G76" s="21"/>
      <c r="H76" s="21"/>
      <c r="I76" s="21"/>
      <c r="J76" s="21"/>
      <c r="K76" s="21"/>
      <c r="L76" s="21"/>
      <c r="M76" s="21"/>
      <c r="N76" s="20"/>
      <c r="O76" s="20"/>
      <c r="P76" s="20"/>
      <c r="Q76" s="20"/>
      <c r="R76" s="19"/>
      <c r="S76" s="19"/>
      <c r="T76" s="19"/>
      <c r="U76" s="19"/>
      <c r="V76" s="21"/>
      <c r="W76" s="21"/>
    </row>
    <row r="77" spans="1:23" ht="12.75">
      <c r="A77" s="12" t="s">
        <v>65</v>
      </c>
      <c r="B77" s="12" t="s">
        <v>12</v>
      </c>
      <c r="C77" s="12" t="s">
        <v>64</v>
      </c>
      <c r="D77" s="12" t="s">
        <v>12</v>
      </c>
      <c r="E77" s="12" t="s">
        <v>12</v>
      </c>
      <c r="F77" s="19" t="s">
        <v>220</v>
      </c>
      <c r="G77" s="19" t="s">
        <v>12</v>
      </c>
      <c r="H77" s="20"/>
      <c r="I77" s="20"/>
      <c r="J77" s="20"/>
      <c r="K77" s="19"/>
      <c r="L77" s="20"/>
      <c r="M77" s="20"/>
      <c r="N77" s="20"/>
      <c r="O77" s="20"/>
      <c r="P77" s="20"/>
      <c r="Q77" s="20"/>
      <c r="R77" s="19" t="s">
        <v>12</v>
      </c>
      <c r="S77" s="19" t="s">
        <v>12</v>
      </c>
      <c r="T77" s="19" t="s">
        <v>12</v>
      </c>
      <c r="U77" s="19" t="s">
        <v>6</v>
      </c>
      <c r="V77" s="20"/>
      <c r="W77" s="20"/>
    </row>
    <row r="78" spans="1:23" ht="12.75">
      <c r="A78" s="8" t="s">
        <v>67</v>
      </c>
      <c r="B78" s="8" t="s">
        <v>12</v>
      </c>
      <c r="C78" s="8" t="s">
        <v>103</v>
      </c>
      <c r="D78" s="8" t="s">
        <v>12</v>
      </c>
      <c r="E78" s="8" t="s">
        <v>12</v>
      </c>
      <c r="F78" s="7" t="s">
        <v>98</v>
      </c>
      <c r="G78" s="7" t="s">
        <v>12</v>
      </c>
      <c r="H78" s="15"/>
      <c r="I78" s="15"/>
      <c r="J78" s="15"/>
      <c r="K78" s="7"/>
      <c r="L78" s="15"/>
      <c r="M78" s="15"/>
      <c r="N78" s="15"/>
      <c r="O78" s="15"/>
      <c r="P78" s="15"/>
      <c r="Q78" s="15"/>
      <c r="R78" s="7" t="s">
        <v>12</v>
      </c>
      <c r="S78" s="7" t="s">
        <v>12</v>
      </c>
      <c r="T78" s="7" t="s">
        <v>12</v>
      </c>
      <c r="U78" s="7" t="s">
        <v>8</v>
      </c>
      <c r="V78" s="15"/>
      <c r="W78" s="15"/>
    </row>
    <row r="79" spans="1:23" ht="12.75">
      <c r="A79" s="8"/>
      <c r="B79" s="8"/>
      <c r="C79" s="8"/>
      <c r="D79" s="8"/>
      <c r="E79" s="8"/>
      <c r="F79" s="12" t="s">
        <v>182</v>
      </c>
      <c r="G79" s="12" t="s">
        <v>12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ht="12.75">
      <c r="A80" s="8" t="s">
        <v>67</v>
      </c>
      <c r="B80" s="8" t="s">
        <v>12</v>
      </c>
      <c r="C80" s="8" t="s">
        <v>106</v>
      </c>
      <c r="D80" s="8" t="s">
        <v>12</v>
      </c>
      <c r="E80" s="8" t="s">
        <v>12</v>
      </c>
      <c r="F80" s="8" t="s">
        <v>262</v>
      </c>
      <c r="G80" s="8" t="s">
        <v>69</v>
      </c>
      <c r="H80" s="14">
        <v>1</v>
      </c>
      <c r="I80" s="14"/>
      <c r="J80" s="14">
        <f>I80*H80</f>
        <v>0</v>
      </c>
      <c r="K80" s="8"/>
      <c r="L80" s="14"/>
      <c r="M80" s="14">
        <f>L80*H80</f>
        <v>0</v>
      </c>
      <c r="N80" s="14">
        <v>250</v>
      </c>
      <c r="O80" s="14">
        <v>1000</v>
      </c>
      <c r="P80" s="14">
        <v>0</v>
      </c>
      <c r="Q80" s="14">
        <v>0</v>
      </c>
      <c r="R80" s="8" t="s">
        <v>12</v>
      </c>
      <c r="S80" s="8" t="s">
        <v>12</v>
      </c>
      <c r="T80" s="8" t="s">
        <v>12</v>
      </c>
      <c r="U80" s="8" t="s">
        <v>12</v>
      </c>
      <c r="V80" s="14">
        <f>L80+I80</f>
        <v>0</v>
      </c>
      <c r="W80" s="14">
        <f>V80*H80</f>
        <v>0</v>
      </c>
    </row>
    <row r="81" spans="1:23" ht="12.75">
      <c r="A81" s="8"/>
      <c r="B81" s="8"/>
      <c r="C81" s="8"/>
      <c r="D81" s="8"/>
      <c r="E81" s="8"/>
      <c r="F81" s="12" t="s">
        <v>246</v>
      </c>
      <c r="G81" s="12" t="s">
        <v>12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ht="12.75">
      <c r="A82" s="8" t="s">
        <v>67</v>
      </c>
      <c r="B82" s="8" t="s">
        <v>12</v>
      </c>
      <c r="C82" s="8" t="s">
        <v>104</v>
      </c>
      <c r="D82" s="8" t="s">
        <v>12</v>
      </c>
      <c r="E82" s="8" t="s">
        <v>12</v>
      </c>
      <c r="F82" s="8" t="s">
        <v>243</v>
      </c>
      <c r="G82" s="8" t="s">
        <v>105</v>
      </c>
      <c r="H82" s="14">
        <v>20</v>
      </c>
      <c r="I82" s="14"/>
      <c r="J82" s="14">
        <f>I82*H82</f>
        <v>0</v>
      </c>
      <c r="K82" s="8"/>
      <c r="L82" s="14"/>
      <c r="M82" s="14">
        <f>L82*H82</f>
        <v>0</v>
      </c>
      <c r="N82" s="14">
        <v>250</v>
      </c>
      <c r="O82" s="14">
        <v>1000</v>
      </c>
      <c r="P82" s="14">
        <v>0</v>
      </c>
      <c r="Q82" s="14">
        <v>0</v>
      </c>
      <c r="R82" s="8" t="s">
        <v>12</v>
      </c>
      <c r="S82" s="8" t="s">
        <v>12</v>
      </c>
      <c r="T82" s="8" t="s">
        <v>12</v>
      </c>
      <c r="U82" s="8" t="s">
        <v>12</v>
      </c>
      <c r="V82" s="14">
        <f>L82+I82</f>
        <v>0</v>
      </c>
      <c r="W82" s="14">
        <f>V82*H82</f>
        <v>0</v>
      </c>
    </row>
    <row r="83" spans="1:23" ht="12.75">
      <c r="A83" s="8" t="s">
        <v>67</v>
      </c>
      <c r="B83" s="8" t="s">
        <v>12</v>
      </c>
      <c r="C83" s="8" t="s">
        <v>104</v>
      </c>
      <c r="D83" s="8" t="s">
        <v>12</v>
      </c>
      <c r="E83" s="8" t="s">
        <v>12</v>
      </c>
      <c r="F83" s="8" t="s">
        <v>244</v>
      </c>
      <c r="G83" s="8" t="s">
        <v>105</v>
      </c>
      <c r="H83" s="14">
        <v>20</v>
      </c>
      <c r="I83" s="14"/>
      <c r="J83" s="14">
        <f>I83*H83</f>
        <v>0</v>
      </c>
      <c r="K83" s="8"/>
      <c r="L83" s="14"/>
      <c r="M83" s="14">
        <f>L83*H83</f>
        <v>0</v>
      </c>
      <c r="N83" s="14">
        <v>250</v>
      </c>
      <c r="O83" s="14">
        <v>1000</v>
      </c>
      <c r="P83" s="14">
        <v>0</v>
      </c>
      <c r="Q83" s="14">
        <v>0</v>
      </c>
      <c r="R83" s="8" t="s">
        <v>12</v>
      </c>
      <c r="S83" s="8" t="s">
        <v>12</v>
      </c>
      <c r="T83" s="8" t="s">
        <v>12</v>
      </c>
      <c r="U83" s="8" t="s">
        <v>12</v>
      </c>
      <c r="V83" s="14">
        <f>L83+I83</f>
        <v>0</v>
      </c>
      <c r="W83" s="14">
        <f>V83*H83</f>
        <v>0</v>
      </c>
    </row>
    <row r="84" spans="1:23" ht="12.75">
      <c r="A84" s="8" t="s">
        <v>67</v>
      </c>
      <c r="B84" s="8" t="s">
        <v>12</v>
      </c>
      <c r="C84" s="8" t="s">
        <v>104</v>
      </c>
      <c r="D84" s="8" t="s">
        <v>12</v>
      </c>
      <c r="E84" s="8" t="s">
        <v>12</v>
      </c>
      <c r="F84" s="8" t="s">
        <v>245</v>
      </c>
      <c r="G84" s="8" t="s">
        <v>105</v>
      </c>
      <c r="H84" s="14">
        <v>20</v>
      </c>
      <c r="I84" s="14"/>
      <c r="J84" s="14">
        <f>I84*H84</f>
        <v>0</v>
      </c>
      <c r="K84" s="8"/>
      <c r="L84" s="14"/>
      <c r="M84" s="14">
        <f aca="true" t="shared" si="8" ref="M84:M98">L84*H84</f>
        <v>0</v>
      </c>
      <c r="N84" s="14">
        <v>250</v>
      </c>
      <c r="O84" s="14">
        <v>1000</v>
      </c>
      <c r="P84" s="14">
        <v>0</v>
      </c>
      <c r="Q84" s="14">
        <v>0</v>
      </c>
      <c r="R84" s="8" t="s">
        <v>12</v>
      </c>
      <c r="S84" s="8" t="s">
        <v>12</v>
      </c>
      <c r="T84" s="8" t="s">
        <v>12</v>
      </c>
      <c r="U84" s="8" t="s">
        <v>12</v>
      </c>
      <c r="V84" s="14">
        <f aca="true" t="shared" si="9" ref="V84:V98">L84+I84</f>
        <v>0</v>
      </c>
      <c r="W84" s="14">
        <f aca="true" t="shared" si="10" ref="W84:W98">V84*H84</f>
        <v>0</v>
      </c>
    </row>
    <row r="85" spans="1:23" ht="12.75">
      <c r="A85" s="8"/>
      <c r="B85" s="8"/>
      <c r="C85" s="8"/>
      <c r="D85" s="8"/>
      <c r="E85" s="8"/>
      <c r="F85" s="12" t="s">
        <v>247</v>
      </c>
      <c r="G85" s="12" t="s">
        <v>12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ht="12.75">
      <c r="A86" s="8"/>
      <c r="B86" s="8"/>
      <c r="C86" s="8"/>
      <c r="D86" s="8"/>
      <c r="E86" s="8"/>
      <c r="F86" s="8" t="s">
        <v>248</v>
      </c>
      <c r="G86" s="8" t="s">
        <v>105</v>
      </c>
      <c r="H86" s="14">
        <v>20</v>
      </c>
      <c r="I86" s="14"/>
      <c r="J86" s="14">
        <f>I86*H86</f>
        <v>0</v>
      </c>
      <c r="K86" s="8"/>
      <c r="L86" s="14"/>
      <c r="M86" s="14">
        <f t="shared" si="8"/>
        <v>0</v>
      </c>
      <c r="N86" s="14">
        <v>250</v>
      </c>
      <c r="O86" s="14">
        <v>1000</v>
      </c>
      <c r="P86" s="14">
        <v>0</v>
      </c>
      <c r="Q86" s="14">
        <v>0</v>
      </c>
      <c r="R86" s="8" t="s">
        <v>12</v>
      </c>
      <c r="S86" s="8" t="s">
        <v>12</v>
      </c>
      <c r="T86" s="8" t="s">
        <v>12</v>
      </c>
      <c r="U86" s="8" t="s">
        <v>12</v>
      </c>
      <c r="V86" s="14">
        <f t="shared" si="9"/>
        <v>0</v>
      </c>
      <c r="W86" s="14">
        <f t="shared" si="10"/>
        <v>0</v>
      </c>
    </row>
    <row r="87" spans="1:23" ht="12.75">
      <c r="A87" s="8"/>
      <c r="B87" s="8"/>
      <c r="C87" s="8"/>
      <c r="D87" s="8"/>
      <c r="E87" s="8"/>
      <c r="F87" s="8" t="s">
        <v>249</v>
      </c>
      <c r="G87" s="8" t="s">
        <v>105</v>
      </c>
      <c r="H87" s="14">
        <v>20</v>
      </c>
      <c r="I87" s="14"/>
      <c r="J87" s="14">
        <f>I87*H87</f>
        <v>0</v>
      </c>
      <c r="K87" s="8"/>
      <c r="L87" s="14"/>
      <c r="M87" s="14">
        <f t="shared" si="8"/>
        <v>0</v>
      </c>
      <c r="N87" s="14">
        <v>250</v>
      </c>
      <c r="O87" s="14">
        <v>1000</v>
      </c>
      <c r="P87" s="14">
        <v>0</v>
      </c>
      <c r="Q87" s="14">
        <v>0</v>
      </c>
      <c r="R87" s="8" t="s">
        <v>12</v>
      </c>
      <c r="S87" s="8" t="s">
        <v>12</v>
      </c>
      <c r="T87" s="8" t="s">
        <v>12</v>
      </c>
      <c r="U87" s="8" t="s">
        <v>12</v>
      </c>
      <c r="V87" s="14">
        <f t="shared" si="9"/>
        <v>0</v>
      </c>
      <c r="W87" s="14">
        <f t="shared" si="10"/>
        <v>0</v>
      </c>
    </row>
    <row r="88" spans="1:23" ht="12.75">
      <c r="A88" s="8"/>
      <c r="B88" s="8"/>
      <c r="C88" s="8"/>
      <c r="D88" s="8"/>
      <c r="E88" s="8"/>
      <c r="F88" s="12" t="s">
        <v>107</v>
      </c>
      <c r="G88" s="12" t="s">
        <v>12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ht="12.75">
      <c r="A89" s="8"/>
      <c r="B89" s="8"/>
      <c r="C89" s="8"/>
      <c r="D89" s="8"/>
      <c r="E89" s="8"/>
      <c r="F89" s="8" t="s">
        <v>250</v>
      </c>
      <c r="G89" s="8" t="s">
        <v>105</v>
      </c>
      <c r="H89" s="14">
        <v>50</v>
      </c>
      <c r="I89" s="14"/>
      <c r="J89" s="14">
        <f>I89*H89</f>
        <v>0</v>
      </c>
      <c r="K89" s="8"/>
      <c r="L89" s="14"/>
      <c r="M89" s="14">
        <f t="shared" si="8"/>
        <v>0</v>
      </c>
      <c r="N89" s="14">
        <v>250</v>
      </c>
      <c r="O89" s="14">
        <v>1000</v>
      </c>
      <c r="P89" s="14">
        <v>0</v>
      </c>
      <c r="Q89" s="14">
        <v>0</v>
      </c>
      <c r="R89" s="8" t="s">
        <v>12</v>
      </c>
      <c r="S89" s="8" t="s">
        <v>12</v>
      </c>
      <c r="T89" s="8" t="s">
        <v>12</v>
      </c>
      <c r="U89" s="8" t="s">
        <v>12</v>
      </c>
      <c r="V89" s="14">
        <f t="shared" si="9"/>
        <v>0</v>
      </c>
      <c r="W89" s="14">
        <f t="shared" si="10"/>
        <v>0</v>
      </c>
    </row>
    <row r="90" spans="6:23" ht="12.75">
      <c r="F90" s="12" t="s">
        <v>108</v>
      </c>
      <c r="G90" s="12" t="s">
        <v>12</v>
      </c>
      <c r="H90" s="13"/>
      <c r="I90" s="13"/>
      <c r="J90" s="13"/>
      <c r="K90" s="12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6:23" ht="12.75">
      <c r="F91" s="8" t="s">
        <v>251</v>
      </c>
      <c r="G91" s="8" t="s">
        <v>82</v>
      </c>
      <c r="H91" s="14">
        <v>8</v>
      </c>
      <c r="I91" s="23"/>
      <c r="J91" s="23"/>
      <c r="K91" s="8"/>
      <c r="L91" s="14"/>
      <c r="M91" s="14">
        <f t="shared" si="8"/>
        <v>0</v>
      </c>
      <c r="N91" s="14">
        <v>250</v>
      </c>
      <c r="O91" s="14">
        <v>1000</v>
      </c>
      <c r="P91" s="14">
        <v>0</v>
      </c>
      <c r="Q91" s="14">
        <v>0</v>
      </c>
      <c r="R91" s="8" t="s">
        <v>12</v>
      </c>
      <c r="S91" s="8" t="s">
        <v>12</v>
      </c>
      <c r="T91" s="8" t="s">
        <v>12</v>
      </c>
      <c r="U91" s="8" t="s">
        <v>12</v>
      </c>
      <c r="V91" s="14">
        <f t="shared" si="9"/>
        <v>0</v>
      </c>
      <c r="W91" s="14">
        <f t="shared" si="10"/>
        <v>0</v>
      </c>
    </row>
    <row r="92" spans="6:23" ht="12.75">
      <c r="F92" s="8" t="s">
        <v>109</v>
      </c>
      <c r="G92" s="8" t="s">
        <v>82</v>
      </c>
      <c r="H92" s="14">
        <v>40</v>
      </c>
      <c r="I92" s="23"/>
      <c r="J92" s="23"/>
      <c r="K92" s="8"/>
      <c r="L92" s="14"/>
      <c r="M92" s="14">
        <f t="shared" si="8"/>
        <v>0</v>
      </c>
      <c r="N92" s="14">
        <v>250</v>
      </c>
      <c r="O92" s="14">
        <v>1000</v>
      </c>
      <c r="P92" s="14">
        <v>0</v>
      </c>
      <c r="Q92" s="14">
        <v>0</v>
      </c>
      <c r="R92" s="8" t="s">
        <v>12</v>
      </c>
      <c r="S92" s="8" t="s">
        <v>12</v>
      </c>
      <c r="T92" s="8" t="s">
        <v>12</v>
      </c>
      <c r="U92" s="8" t="s">
        <v>12</v>
      </c>
      <c r="V92" s="14">
        <f t="shared" si="9"/>
        <v>0</v>
      </c>
      <c r="W92" s="14">
        <f t="shared" si="10"/>
        <v>0</v>
      </c>
    </row>
    <row r="93" spans="6:23" ht="12.75">
      <c r="F93" s="8" t="s">
        <v>89</v>
      </c>
      <c r="G93" s="8" t="s">
        <v>82</v>
      </c>
      <c r="H93" s="14">
        <v>8</v>
      </c>
      <c r="I93" s="23"/>
      <c r="J93" s="23"/>
      <c r="K93" s="8"/>
      <c r="L93" s="14"/>
      <c r="M93" s="14">
        <f t="shared" si="8"/>
        <v>0</v>
      </c>
      <c r="N93" s="14">
        <v>250</v>
      </c>
      <c r="O93" s="14">
        <v>1000</v>
      </c>
      <c r="P93" s="14">
        <v>0</v>
      </c>
      <c r="Q93" s="14">
        <v>0</v>
      </c>
      <c r="R93" s="8" t="s">
        <v>12</v>
      </c>
      <c r="S93" s="8" t="s">
        <v>12</v>
      </c>
      <c r="T93" s="8" t="s">
        <v>12</v>
      </c>
      <c r="U93" s="8" t="s">
        <v>12</v>
      </c>
      <c r="V93" s="14">
        <f t="shared" si="9"/>
        <v>0</v>
      </c>
      <c r="W93" s="14">
        <f t="shared" si="10"/>
        <v>0</v>
      </c>
    </row>
    <row r="94" spans="6:23" ht="12.75">
      <c r="F94" s="12" t="s">
        <v>110</v>
      </c>
      <c r="G94" s="12" t="s">
        <v>12</v>
      </c>
      <c r="H94" s="13"/>
      <c r="I94" s="13"/>
      <c r="J94" s="13"/>
      <c r="K94" s="12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6:23" ht="12.75">
      <c r="F95" s="8" t="s">
        <v>111</v>
      </c>
      <c r="G95" s="8" t="s">
        <v>82</v>
      </c>
      <c r="H95" s="14">
        <v>16</v>
      </c>
      <c r="I95" s="23"/>
      <c r="J95" s="23"/>
      <c r="K95" s="8"/>
      <c r="L95" s="14"/>
      <c r="M95" s="14">
        <f t="shared" si="8"/>
        <v>0</v>
      </c>
      <c r="N95" s="14">
        <v>250</v>
      </c>
      <c r="O95" s="14">
        <v>1000</v>
      </c>
      <c r="P95" s="14">
        <v>0</v>
      </c>
      <c r="Q95" s="14">
        <v>0</v>
      </c>
      <c r="R95" s="8" t="s">
        <v>12</v>
      </c>
      <c r="S95" s="8" t="s">
        <v>12</v>
      </c>
      <c r="T95" s="8" t="s">
        <v>12</v>
      </c>
      <c r="U95" s="8" t="s">
        <v>12</v>
      </c>
      <c r="V95" s="14">
        <f t="shared" si="9"/>
        <v>0</v>
      </c>
      <c r="W95" s="14">
        <f t="shared" si="10"/>
        <v>0</v>
      </c>
    </row>
    <row r="96" spans="6:23" ht="12.75">
      <c r="F96" s="12" t="s">
        <v>267</v>
      </c>
      <c r="G96" s="12" t="s">
        <v>12</v>
      </c>
      <c r="H96" s="13"/>
      <c r="I96" s="13"/>
      <c r="J96" s="13"/>
      <c r="K96" s="12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6:23" ht="12.75">
      <c r="F97" s="8" t="s">
        <v>268</v>
      </c>
      <c r="G97" s="8" t="s">
        <v>82</v>
      </c>
      <c r="H97" s="14">
        <v>0</v>
      </c>
      <c r="I97" s="23"/>
      <c r="J97" s="23"/>
      <c r="K97" s="8"/>
      <c r="L97" s="14">
        <v>0</v>
      </c>
      <c r="M97" s="14">
        <f>L97*H97</f>
        <v>0</v>
      </c>
      <c r="N97" s="14">
        <v>250</v>
      </c>
      <c r="O97" s="14">
        <v>1000</v>
      </c>
      <c r="P97" s="14">
        <v>0</v>
      </c>
      <c r="Q97" s="14">
        <v>0</v>
      </c>
      <c r="R97" s="8" t="s">
        <v>12</v>
      </c>
      <c r="S97" s="8" t="s">
        <v>12</v>
      </c>
      <c r="T97" s="8" t="s">
        <v>12</v>
      </c>
      <c r="U97" s="8" t="s">
        <v>12</v>
      </c>
      <c r="V97" s="14">
        <f>L97+I97</f>
        <v>0</v>
      </c>
      <c r="W97" s="14">
        <f>V97*H97</f>
        <v>0</v>
      </c>
    </row>
    <row r="98" spans="6:23" ht="12.75">
      <c r="F98" s="8" t="s">
        <v>112</v>
      </c>
      <c r="G98" s="8" t="s">
        <v>82</v>
      </c>
      <c r="H98" s="14">
        <v>50</v>
      </c>
      <c r="I98" s="23"/>
      <c r="J98" s="23"/>
      <c r="K98" s="8"/>
      <c r="L98" s="14"/>
      <c r="M98" s="14">
        <f t="shared" si="8"/>
        <v>0</v>
      </c>
      <c r="N98" s="14">
        <v>250</v>
      </c>
      <c r="O98" s="14">
        <v>1000</v>
      </c>
      <c r="P98" s="14">
        <v>0</v>
      </c>
      <c r="Q98" s="14">
        <v>0</v>
      </c>
      <c r="R98" s="8" t="s">
        <v>12</v>
      </c>
      <c r="S98" s="8" t="s">
        <v>12</v>
      </c>
      <c r="T98" s="8" t="s">
        <v>12</v>
      </c>
      <c r="U98" s="8" t="s">
        <v>12</v>
      </c>
      <c r="V98" s="14">
        <f t="shared" si="9"/>
        <v>0</v>
      </c>
      <c r="W98" s="14">
        <f t="shared" si="10"/>
        <v>0</v>
      </c>
    </row>
    <row r="99" spans="6:23" ht="12.75">
      <c r="F99" s="24" t="s">
        <v>263</v>
      </c>
      <c r="G99" s="24" t="s">
        <v>222</v>
      </c>
      <c r="H99" s="25">
        <v>1</v>
      </c>
      <c r="I99" s="25"/>
      <c r="J99" s="14">
        <f>I99*H99</f>
        <v>0</v>
      </c>
      <c r="K99" s="24"/>
      <c r="L99" s="26"/>
      <c r="M99" s="26"/>
      <c r="N99" s="25">
        <v>88.3</v>
      </c>
      <c r="O99" s="25">
        <v>6181</v>
      </c>
      <c r="P99" s="25">
        <v>0</v>
      </c>
      <c r="Q99" s="25">
        <v>0</v>
      </c>
      <c r="R99" s="24" t="s">
        <v>12</v>
      </c>
      <c r="S99" s="24" t="s">
        <v>12</v>
      </c>
      <c r="T99" s="24" t="s">
        <v>12</v>
      </c>
      <c r="U99" s="24" t="s">
        <v>12</v>
      </c>
      <c r="V99" s="14">
        <f>L99+I99</f>
        <v>0</v>
      </c>
      <c r="W99" s="14">
        <f>V99*H99</f>
        <v>0</v>
      </c>
    </row>
    <row r="100" spans="6:23" ht="12.75">
      <c r="F100" s="24" t="s">
        <v>252</v>
      </c>
      <c r="G100" s="24" t="s">
        <v>222</v>
      </c>
      <c r="H100" s="25">
        <v>1</v>
      </c>
      <c r="I100" s="25"/>
      <c r="J100" s="14">
        <f>I100*H100</f>
        <v>0</v>
      </c>
      <c r="K100" s="24"/>
      <c r="L100" s="26"/>
      <c r="M100" s="26"/>
      <c r="N100" s="25">
        <v>88.3</v>
      </c>
      <c r="O100" s="25">
        <v>6181</v>
      </c>
      <c r="P100" s="25">
        <v>0</v>
      </c>
      <c r="Q100" s="25">
        <v>0</v>
      </c>
      <c r="R100" s="24" t="s">
        <v>12</v>
      </c>
      <c r="S100" s="24" t="s">
        <v>12</v>
      </c>
      <c r="T100" s="24" t="s">
        <v>12</v>
      </c>
      <c r="U100" s="24" t="s">
        <v>12</v>
      </c>
      <c r="V100" s="14">
        <f>L100+I100</f>
        <v>0</v>
      </c>
      <c r="W100" s="14">
        <f>V100*H100</f>
        <v>0</v>
      </c>
    </row>
    <row r="101" spans="6:23" ht="12.75">
      <c r="F101" s="24" t="s">
        <v>253</v>
      </c>
      <c r="G101" s="24" t="s">
        <v>254</v>
      </c>
      <c r="H101" s="25">
        <v>1</v>
      </c>
      <c r="I101" s="14"/>
      <c r="J101" s="14">
        <f>I101*H101</f>
        <v>0</v>
      </c>
      <c r="K101" s="8"/>
      <c r="L101" s="14"/>
      <c r="M101" s="14">
        <f>L101*H101</f>
        <v>0</v>
      </c>
      <c r="N101" s="14">
        <v>88.3</v>
      </c>
      <c r="O101" s="14">
        <v>6181</v>
      </c>
      <c r="P101" s="14">
        <v>0</v>
      </c>
      <c r="Q101" s="14">
        <v>0</v>
      </c>
      <c r="R101" s="8" t="s">
        <v>12</v>
      </c>
      <c r="S101" s="8" t="s">
        <v>12</v>
      </c>
      <c r="T101" s="8" t="s">
        <v>12</v>
      </c>
      <c r="U101" s="8" t="s">
        <v>12</v>
      </c>
      <c r="V101" s="14">
        <f>L101+I101</f>
        <v>0</v>
      </c>
      <c r="W101" s="14">
        <f>V101*H101</f>
        <v>0</v>
      </c>
    </row>
    <row r="102" spans="6:23" ht="12.75">
      <c r="F102" s="24" t="s">
        <v>255</v>
      </c>
      <c r="G102" s="24" t="s">
        <v>222</v>
      </c>
      <c r="H102" s="25">
        <v>1</v>
      </c>
      <c r="I102" s="25"/>
      <c r="J102" s="14">
        <f>I102*H102</f>
        <v>0</v>
      </c>
      <c r="K102" s="24"/>
      <c r="L102" s="26"/>
      <c r="M102" s="26"/>
      <c r="N102" s="25">
        <v>88.3</v>
      </c>
      <c r="O102" s="25">
        <v>6181</v>
      </c>
      <c r="P102" s="25">
        <v>0</v>
      </c>
      <c r="Q102" s="25">
        <v>0</v>
      </c>
      <c r="R102" s="24" t="s">
        <v>12</v>
      </c>
      <c r="S102" s="24" t="s">
        <v>12</v>
      </c>
      <c r="T102" s="24" t="s">
        <v>12</v>
      </c>
      <c r="U102" s="24" t="s">
        <v>12</v>
      </c>
      <c r="V102" s="14">
        <f>L102+I102</f>
        <v>0</v>
      </c>
      <c r="W102" s="14">
        <f>V102*H102</f>
        <v>0</v>
      </c>
    </row>
    <row r="103" spans="6:23" ht="12.75">
      <c r="F103" s="19" t="s">
        <v>221</v>
      </c>
      <c r="G103" s="19" t="s">
        <v>12</v>
      </c>
      <c r="H103" s="20"/>
      <c r="I103" s="20"/>
      <c r="J103" s="20">
        <f>SUM(J79:J102)</f>
        <v>0</v>
      </c>
      <c r="K103" s="19"/>
      <c r="L103" s="20"/>
      <c r="M103" s="20">
        <f>SUM(M79:M102)</f>
        <v>0</v>
      </c>
      <c r="N103" s="20"/>
      <c r="O103" s="20">
        <v>713104</v>
      </c>
      <c r="P103" s="20"/>
      <c r="Q103" s="20"/>
      <c r="R103" s="19" t="s">
        <v>12</v>
      </c>
      <c r="S103" s="19" t="s">
        <v>12</v>
      </c>
      <c r="T103" s="19" t="s">
        <v>12</v>
      </c>
      <c r="U103" s="19" t="s">
        <v>6</v>
      </c>
      <c r="V103" s="20"/>
      <c r="W103" s="20">
        <f>SUM(W79:W102)</f>
        <v>0</v>
      </c>
    </row>
  </sheetData>
  <sheetProtection/>
  <printOptions/>
  <pageMargins left="0.1968503937007874" right="0.1968503937007874" top="0.5905511811023623" bottom="0.5905511811023623" header="0" footer="0"/>
  <pageSetup horizontalDpi="600" verticalDpi="600" orientation="portrait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B1">
      <selection activeCell="C1" sqref="C1"/>
    </sheetView>
  </sheetViews>
  <sheetFormatPr defaultColWidth="9.140625" defaultRowHeight="12.75"/>
  <cols>
    <col min="1" max="1" width="5.8515625" style="1" hidden="1" customWidth="1"/>
    <col min="2" max="2" width="26.140625" style="2" bestFit="1" customWidth="1"/>
    <col min="3" max="3" width="61.00390625" style="2" bestFit="1" customWidth="1"/>
    <col min="4" max="4" width="10.140625" style="2" hidden="1" customWidth="1"/>
    <col min="5" max="5" width="23.7109375" style="2" hidden="1" customWidth="1"/>
  </cols>
  <sheetData>
    <row r="1" spans="1:5" ht="12.75">
      <c r="A1" s="3" t="s">
        <v>0</v>
      </c>
      <c r="B1" s="4" t="s">
        <v>1</v>
      </c>
      <c r="C1" s="4"/>
      <c r="D1" s="4" t="s">
        <v>2</v>
      </c>
      <c r="E1" s="4" t="s">
        <v>3</v>
      </c>
    </row>
    <row r="2" spans="1:5" ht="14.25">
      <c r="A2" s="5">
        <v>1</v>
      </c>
      <c r="B2" s="4" t="s">
        <v>4</v>
      </c>
      <c r="C2" s="32" t="s">
        <v>270</v>
      </c>
      <c r="D2" s="6" t="s">
        <v>5</v>
      </c>
      <c r="E2" s="6" t="s">
        <v>6</v>
      </c>
    </row>
    <row r="3" spans="1:5" ht="12.75">
      <c r="A3" s="5">
        <v>2</v>
      </c>
      <c r="B3" s="4" t="s">
        <v>7</v>
      </c>
      <c r="C3" s="7" t="s">
        <v>264</v>
      </c>
      <c r="D3" s="7" t="s">
        <v>5</v>
      </c>
      <c r="E3" s="7" t="s">
        <v>8</v>
      </c>
    </row>
    <row r="4" spans="1:5" ht="12.75">
      <c r="A4" s="5">
        <v>3</v>
      </c>
      <c r="B4" s="4" t="s">
        <v>9</v>
      </c>
      <c r="C4" s="7" t="s">
        <v>169</v>
      </c>
      <c r="D4" s="7" t="s">
        <v>5</v>
      </c>
      <c r="E4" s="7" t="s">
        <v>8</v>
      </c>
    </row>
    <row r="5" spans="1:5" ht="12.75">
      <c r="A5" s="5">
        <v>4</v>
      </c>
      <c r="B5" s="4" t="s">
        <v>10</v>
      </c>
      <c r="C5" s="7" t="s">
        <v>265</v>
      </c>
      <c r="D5" s="7" t="s">
        <v>5</v>
      </c>
      <c r="E5" s="7" t="s">
        <v>8</v>
      </c>
    </row>
    <row r="6" spans="1:5" ht="12.75">
      <c r="A6" s="5">
        <v>5</v>
      </c>
      <c r="B6" s="4" t="s">
        <v>11</v>
      </c>
      <c r="C6" s="7" t="s">
        <v>12</v>
      </c>
      <c r="D6" s="7" t="s">
        <v>13</v>
      </c>
      <c r="E6" s="7" t="s">
        <v>8</v>
      </c>
    </row>
    <row r="7" spans="1:5" ht="12.75">
      <c r="A7" s="5">
        <v>6</v>
      </c>
      <c r="B7" s="4" t="s">
        <v>14</v>
      </c>
      <c r="C7" s="7"/>
      <c r="D7" s="7" t="s">
        <v>13</v>
      </c>
      <c r="E7" s="7" t="s">
        <v>8</v>
      </c>
    </row>
    <row r="8" spans="1:5" ht="12.75">
      <c r="A8" s="5">
        <v>7</v>
      </c>
      <c r="B8" s="4" t="s">
        <v>15</v>
      </c>
      <c r="C8" s="7" t="s">
        <v>12</v>
      </c>
      <c r="D8" s="7" t="s">
        <v>13</v>
      </c>
      <c r="E8" s="7" t="s">
        <v>8</v>
      </c>
    </row>
    <row r="9" spans="1:5" ht="12.75">
      <c r="A9" s="5">
        <v>8</v>
      </c>
      <c r="B9" s="4" t="s">
        <v>16</v>
      </c>
      <c r="C9" s="7" t="s">
        <v>192</v>
      </c>
      <c r="D9" s="7" t="s">
        <v>13</v>
      </c>
      <c r="E9" s="7" t="s">
        <v>8</v>
      </c>
    </row>
    <row r="10" spans="1:5" ht="12.75">
      <c r="A10" s="5">
        <v>9</v>
      </c>
      <c r="B10" s="4" t="s">
        <v>17</v>
      </c>
      <c r="C10" s="7" t="s">
        <v>12</v>
      </c>
      <c r="D10" s="7" t="s">
        <v>13</v>
      </c>
      <c r="E10" s="7" t="s">
        <v>8</v>
      </c>
    </row>
    <row r="11" spans="1:5" ht="12.75">
      <c r="A11" s="5">
        <v>10</v>
      </c>
      <c r="B11" s="4" t="s">
        <v>18</v>
      </c>
      <c r="C11" s="7" t="s">
        <v>266</v>
      </c>
      <c r="D11" s="7" t="s">
        <v>19</v>
      </c>
      <c r="E11" s="7" t="s">
        <v>8</v>
      </c>
    </row>
    <row r="12" spans="1:5" ht="12.75">
      <c r="A12" s="5">
        <v>11</v>
      </c>
      <c r="B12" s="4" t="s">
        <v>20</v>
      </c>
      <c r="C12" s="7" t="s">
        <v>12</v>
      </c>
      <c r="D12" s="7" t="s">
        <v>13</v>
      </c>
      <c r="E12" s="7" t="s">
        <v>8</v>
      </c>
    </row>
    <row r="13" spans="1:5" ht="12.75">
      <c r="A13" s="5">
        <v>12</v>
      </c>
      <c r="B13" s="4" t="s">
        <v>21</v>
      </c>
      <c r="C13" s="7" t="s">
        <v>12</v>
      </c>
      <c r="D13" s="7" t="s">
        <v>13</v>
      </c>
      <c r="E13" s="7" t="s">
        <v>8</v>
      </c>
    </row>
    <row r="14" spans="1:5" ht="12.75">
      <c r="A14" s="5">
        <v>13</v>
      </c>
      <c r="B14" s="4" t="s">
        <v>22</v>
      </c>
      <c r="C14" s="7" t="s">
        <v>23</v>
      </c>
      <c r="D14" s="7" t="s">
        <v>5</v>
      </c>
      <c r="E14" s="7" t="s">
        <v>8</v>
      </c>
    </row>
    <row r="15" spans="1:5" ht="12.75">
      <c r="A15" s="5">
        <v>0</v>
      </c>
      <c r="B15" s="4" t="s">
        <v>12</v>
      </c>
      <c r="C15" s="8" t="s">
        <v>12</v>
      </c>
      <c r="D15" s="8" t="s">
        <v>12</v>
      </c>
      <c r="E15" s="8" t="s">
        <v>12</v>
      </c>
    </row>
    <row r="16" spans="1:5" ht="12.75">
      <c r="A16" s="5">
        <v>20</v>
      </c>
      <c r="B16" s="4" t="s">
        <v>24</v>
      </c>
      <c r="C16" s="9" t="s">
        <v>187</v>
      </c>
      <c r="D16" s="9" t="s">
        <v>25</v>
      </c>
      <c r="E16" s="9" t="s">
        <v>26</v>
      </c>
    </row>
    <row r="17" spans="1:5" ht="12.75">
      <c r="A17" s="5">
        <v>21</v>
      </c>
      <c r="B17" s="4" t="s">
        <v>27</v>
      </c>
      <c r="C17" s="9" t="s">
        <v>188</v>
      </c>
      <c r="D17" s="9" t="s">
        <v>25</v>
      </c>
      <c r="E17" s="9" t="s">
        <v>26</v>
      </c>
    </row>
    <row r="18" spans="1:5" ht="12.75">
      <c r="A18" s="5">
        <v>22</v>
      </c>
      <c r="B18" s="4" t="s">
        <v>28</v>
      </c>
      <c r="C18" s="9" t="s">
        <v>189</v>
      </c>
      <c r="D18" s="9" t="s">
        <v>25</v>
      </c>
      <c r="E18" s="9" t="s">
        <v>26</v>
      </c>
    </row>
    <row r="19" spans="1:5" ht="12.75">
      <c r="A19" s="5">
        <v>23</v>
      </c>
      <c r="B19" s="4" t="s">
        <v>30</v>
      </c>
      <c r="C19" s="9" t="s">
        <v>188</v>
      </c>
      <c r="D19" s="9" t="s">
        <v>25</v>
      </c>
      <c r="E19" s="9" t="s">
        <v>26</v>
      </c>
    </row>
    <row r="20" spans="1:5" ht="12.75">
      <c r="A20" s="5">
        <v>24</v>
      </c>
      <c r="B20" s="4" t="s">
        <v>31</v>
      </c>
      <c r="C20" s="9" t="s">
        <v>190</v>
      </c>
      <c r="D20" s="9" t="s">
        <v>25</v>
      </c>
      <c r="E20" s="9" t="s">
        <v>26</v>
      </c>
    </row>
    <row r="21" spans="1:5" ht="12.75">
      <c r="A21" s="5">
        <v>25</v>
      </c>
      <c r="B21" s="4" t="s">
        <v>32</v>
      </c>
      <c r="C21" s="9" t="s">
        <v>188</v>
      </c>
      <c r="D21" s="9" t="s">
        <v>25</v>
      </c>
      <c r="E21" s="9" t="s">
        <v>26</v>
      </c>
    </row>
    <row r="22" spans="1:5" ht="12.75">
      <c r="A22" s="5">
        <v>26</v>
      </c>
      <c r="B22" s="4" t="s">
        <v>33</v>
      </c>
      <c r="C22" s="9" t="s">
        <v>122</v>
      </c>
      <c r="D22" s="9" t="s">
        <v>25</v>
      </c>
      <c r="E22" s="9" t="s">
        <v>26</v>
      </c>
    </row>
    <row r="23" spans="1:5" ht="12.75">
      <c r="A23" s="5">
        <v>27</v>
      </c>
      <c r="B23" s="4" t="s">
        <v>34</v>
      </c>
      <c r="C23" s="9" t="s">
        <v>12</v>
      </c>
      <c r="D23" s="9" t="s">
        <v>25</v>
      </c>
      <c r="E23" s="9" t="s">
        <v>26</v>
      </c>
    </row>
    <row r="24" spans="1:5" ht="12.75">
      <c r="A24" s="5">
        <v>28</v>
      </c>
      <c r="B24" s="4" t="s">
        <v>35</v>
      </c>
      <c r="C24" s="9" t="s">
        <v>12</v>
      </c>
      <c r="D24" s="9" t="s">
        <v>25</v>
      </c>
      <c r="E24" s="9" t="s">
        <v>26</v>
      </c>
    </row>
    <row r="25" spans="1:5" ht="12.75">
      <c r="A25" s="5">
        <v>29</v>
      </c>
      <c r="B25" s="4" t="s">
        <v>36</v>
      </c>
      <c r="C25" s="9" t="s">
        <v>191</v>
      </c>
      <c r="D25" s="9" t="s">
        <v>25</v>
      </c>
      <c r="E25" s="9" t="s">
        <v>26</v>
      </c>
    </row>
    <row r="26" spans="1:5" ht="12.75">
      <c r="A26" s="5">
        <v>30</v>
      </c>
      <c r="B26" s="4" t="s">
        <v>37</v>
      </c>
      <c r="C26" s="9" t="s">
        <v>12</v>
      </c>
      <c r="D26" s="9" t="s">
        <v>38</v>
      </c>
      <c r="E26" s="9" t="s">
        <v>26</v>
      </c>
    </row>
    <row r="27" spans="1:5" ht="12.75">
      <c r="A27" s="5">
        <v>31</v>
      </c>
      <c r="B27" s="4" t="s">
        <v>39</v>
      </c>
      <c r="C27" s="9" t="s">
        <v>29</v>
      </c>
      <c r="D27" s="9" t="s">
        <v>25</v>
      </c>
      <c r="E27" s="9" t="s">
        <v>26</v>
      </c>
    </row>
    <row r="28" spans="1:5" ht="12.75">
      <c r="A28" s="5">
        <v>32</v>
      </c>
      <c r="B28" s="4" t="s">
        <v>40</v>
      </c>
      <c r="C28" s="9" t="s">
        <v>29</v>
      </c>
      <c r="D28" s="9" t="s">
        <v>25</v>
      </c>
      <c r="E28" s="9" t="s">
        <v>26</v>
      </c>
    </row>
    <row r="29" spans="1:5" ht="12.75">
      <c r="A29" s="5">
        <v>33</v>
      </c>
      <c r="B29" s="4" t="s">
        <v>41</v>
      </c>
      <c r="C29" s="9" t="s">
        <v>29</v>
      </c>
      <c r="D29" s="9" t="s">
        <v>25</v>
      </c>
      <c r="E29" s="9" t="s">
        <v>26</v>
      </c>
    </row>
    <row r="30" spans="1:5" ht="12.75">
      <c r="A30" s="5">
        <v>34</v>
      </c>
      <c r="B30" s="4" t="s">
        <v>42</v>
      </c>
      <c r="C30" s="9" t="s">
        <v>12</v>
      </c>
      <c r="D30" s="9" t="s">
        <v>25</v>
      </c>
      <c r="E30" s="9" t="s">
        <v>26</v>
      </c>
    </row>
    <row r="31" spans="1:5" ht="21.75">
      <c r="A31" s="5">
        <v>100</v>
      </c>
      <c r="B31" s="10" t="s">
        <v>43</v>
      </c>
      <c r="C31" s="9" t="s">
        <v>185</v>
      </c>
      <c r="D31" s="9" t="s">
        <v>44</v>
      </c>
      <c r="E31" s="9" t="s">
        <v>26</v>
      </c>
    </row>
    <row r="32" spans="1:5" ht="12.75">
      <c r="A32" s="5">
        <v>101</v>
      </c>
      <c r="B32" s="4" t="s">
        <v>45</v>
      </c>
      <c r="C32" s="9" t="s">
        <v>186</v>
      </c>
      <c r="D32" s="9" t="s">
        <v>44</v>
      </c>
      <c r="E32" s="9" t="s"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Hajzler</dc:creator>
  <cp:keywords/>
  <dc:description/>
  <cp:lastModifiedBy>Daniela Koričanská</cp:lastModifiedBy>
  <cp:lastPrinted>2023-05-02T04:18:22Z</cp:lastPrinted>
  <dcterms:created xsi:type="dcterms:W3CDTF">2005-03-03T07:09:57Z</dcterms:created>
  <dcterms:modified xsi:type="dcterms:W3CDTF">2023-05-02T04:18:46Z</dcterms:modified>
  <cp:category/>
  <cp:version/>
  <cp:contentType/>
  <cp:contentStatus/>
</cp:coreProperties>
</file>