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\Mika Svoboda architekti\ZP a interier Novy Jicin\"/>
    </mc:Choice>
  </mc:AlternateContent>
  <xr:revisionPtr revIDLastSave="0" documentId="8_{34E2CD81-A9E5-448D-97D8-14E20E29901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5 SO01 Pol" sheetId="12" r:id="rId4"/>
    <sheet name="5 SO01.1 Pol" sheetId="13" r:id="rId5"/>
    <sheet name="5 SO01.2 Pol" sheetId="14" r:id="rId6"/>
    <sheet name="5 SO01.3 Pol" sheetId="15" r:id="rId7"/>
    <sheet name="5 SO01.4 Pol" sheetId="16" r:id="rId8"/>
    <sheet name="5 SO01.5 Pol" sheetId="17" r:id="rId9"/>
    <sheet name="5 SO01.6 Pol" sheetId="18" r:id="rId10"/>
    <sheet name="5 SO02 Pol" sheetId="19" r:id="rId11"/>
    <sheet name="5 VRN Pol" sheetId="20" r:id="rId12"/>
  </sheets>
  <externalReferences>
    <externalReference r:id="rId13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 SO01 Pol'!$1:$7</definedName>
    <definedName name="_xlnm.Print_Titles" localSheetId="4">'5 SO01.1 Pol'!$1:$7</definedName>
    <definedName name="_xlnm.Print_Titles" localSheetId="5">'5 SO01.2 Pol'!$1:$7</definedName>
    <definedName name="_xlnm.Print_Titles" localSheetId="6">'5 SO01.3 Pol'!$1:$7</definedName>
    <definedName name="_xlnm.Print_Titles" localSheetId="7">'5 SO01.4 Pol'!$1:$7</definedName>
    <definedName name="_xlnm.Print_Titles" localSheetId="8">'5 SO01.5 Pol'!$1:$7</definedName>
    <definedName name="_xlnm.Print_Titles" localSheetId="9">'5 SO01.6 Pol'!$1:$7</definedName>
    <definedName name="_xlnm.Print_Titles" localSheetId="10">'5 SO02 Pol'!$1:$7</definedName>
    <definedName name="_xlnm.Print_Titles" localSheetId="11">'5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 SO01 Pol'!$A$1:$Y$573</definedName>
    <definedName name="_xlnm.Print_Area" localSheetId="4">'5 SO01.1 Pol'!$A$1:$Y$125</definedName>
    <definedName name="_xlnm.Print_Area" localSheetId="5">'5 SO01.2 Pol'!$A$1:$Y$65</definedName>
    <definedName name="_xlnm.Print_Area" localSheetId="6">'5 SO01.3 Pol'!$A$1:$Y$56</definedName>
    <definedName name="_xlnm.Print_Area" localSheetId="7">'5 SO01.4 Pol'!$A$1:$Y$29</definedName>
    <definedName name="_xlnm.Print_Area" localSheetId="8">'5 SO01.5 Pol'!$A$1:$Y$208</definedName>
    <definedName name="_xlnm.Print_Area" localSheetId="9">'5 SO01.6 Pol'!$A$1:$Y$118</definedName>
    <definedName name="_xlnm.Print_Area" localSheetId="10">'5 SO02 Pol'!$A$1:$Y$245</definedName>
    <definedName name="_xlnm.Print_Area" localSheetId="11">'5 VRN Pol'!$A$1:$Y$17</definedName>
    <definedName name="_xlnm.Print_Area" localSheetId="1">Stavba!$A$1:$J$136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35" i="1" l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16" i="1" s="1"/>
  <c r="I70" i="1"/>
  <c r="I69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6" i="20"/>
  <c r="BA14" i="20"/>
  <c r="G8" i="20"/>
  <c r="G9" i="20"/>
  <c r="I9" i="20"/>
  <c r="I8" i="20" s="1"/>
  <c r="K9" i="20"/>
  <c r="K8" i="20" s="1"/>
  <c r="M9" i="20"/>
  <c r="M8" i="20" s="1"/>
  <c r="O9" i="20"/>
  <c r="O8" i="20" s="1"/>
  <c r="Q9" i="20"/>
  <c r="Q8" i="20" s="1"/>
  <c r="V9" i="20"/>
  <c r="G10" i="20"/>
  <c r="I10" i="20"/>
  <c r="K10" i="20"/>
  <c r="M10" i="20"/>
  <c r="O10" i="20"/>
  <c r="Q10" i="20"/>
  <c r="V10" i="20"/>
  <c r="V8" i="20" s="1"/>
  <c r="G12" i="20"/>
  <c r="I12" i="20"/>
  <c r="M12" i="20"/>
  <c r="G13" i="20"/>
  <c r="I13" i="20"/>
  <c r="K13" i="20"/>
  <c r="K12" i="20" s="1"/>
  <c r="M13" i="20"/>
  <c r="O13" i="20"/>
  <c r="O12" i="20" s="1"/>
  <c r="Q13" i="20"/>
  <c r="Q12" i="20" s="1"/>
  <c r="V13" i="20"/>
  <c r="V12" i="20" s="1"/>
  <c r="AE16" i="20"/>
  <c r="AF16" i="20"/>
  <c r="G244" i="19"/>
  <c r="BA210" i="19"/>
  <c r="BA191" i="19"/>
  <c r="BA187" i="19"/>
  <c r="BA170" i="19"/>
  <c r="BA167" i="19"/>
  <c r="BA163" i="19"/>
  <c r="BA160" i="19"/>
  <c r="BA148" i="19"/>
  <c r="BA117" i="19"/>
  <c r="BA113" i="19"/>
  <c r="BA107" i="19"/>
  <c r="BA86" i="19"/>
  <c r="BA70" i="19"/>
  <c r="BA59" i="19"/>
  <c r="BA33" i="19"/>
  <c r="BA23" i="19"/>
  <c r="BA20" i="19"/>
  <c r="BA17" i="19"/>
  <c r="G9" i="19"/>
  <c r="M9" i="19" s="1"/>
  <c r="I9" i="19"/>
  <c r="K9" i="19"/>
  <c r="O9" i="19"/>
  <c r="Q9" i="19"/>
  <c r="Q8" i="19" s="1"/>
  <c r="V9" i="19"/>
  <c r="V8" i="19" s="1"/>
  <c r="G13" i="19"/>
  <c r="I13" i="19"/>
  <c r="I8" i="19" s="1"/>
  <c r="K13" i="19"/>
  <c r="K8" i="19" s="1"/>
  <c r="M13" i="19"/>
  <c r="O13" i="19"/>
  <c r="Q13" i="19"/>
  <c r="V13" i="19"/>
  <c r="G14" i="19"/>
  <c r="I14" i="19"/>
  <c r="K14" i="19"/>
  <c r="M14" i="19"/>
  <c r="O14" i="19"/>
  <c r="Q14" i="19"/>
  <c r="V14" i="19"/>
  <c r="G16" i="19"/>
  <c r="M16" i="19" s="1"/>
  <c r="I16" i="19"/>
  <c r="K16" i="19"/>
  <c r="O16" i="19"/>
  <c r="Q16" i="19"/>
  <c r="V16" i="19"/>
  <c r="G19" i="19"/>
  <c r="I19" i="19"/>
  <c r="K19" i="19"/>
  <c r="M19" i="19"/>
  <c r="O19" i="19"/>
  <c r="Q19" i="19"/>
  <c r="V19" i="19"/>
  <c r="G22" i="19"/>
  <c r="I22" i="19"/>
  <c r="K22" i="19"/>
  <c r="M22" i="19"/>
  <c r="O22" i="19"/>
  <c r="Q22" i="19"/>
  <c r="V22" i="19"/>
  <c r="G32" i="19"/>
  <c r="I32" i="19"/>
  <c r="K32" i="19"/>
  <c r="M32" i="19"/>
  <c r="O32" i="19"/>
  <c r="Q32" i="19"/>
  <c r="V32" i="19"/>
  <c r="G35" i="19"/>
  <c r="M35" i="19" s="1"/>
  <c r="I35" i="19"/>
  <c r="K35" i="19"/>
  <c r="O35" i="19"/>
  <c r="Q35" i="19"/>
  <c r="V35" i="19"/>
  <c r="G38" i="19"/>
  <c r="M38" i="19" s="1"/>
  <c r="I38" i="19"/>
  <c r="K38" i="19"/>
  <c r="O38" i="19"/>
  <c r="Q38" i="19"/>
  <c r="V38" i="19"/>
  <c r="G42" i="19"/>
  <c r="I42" i="19"/>
  <c r="K42" i="19"/>
  <c r="M42" i="19"/>
  <c r="O42" i="19"/>
  <c r="Q42" i="19"/>
  <c r="V42" i="19"/>
  <c r="G45" i="19"/>
  <c r="M45" i="19" s="1"/>
  <c r="I45" i="19"/>
  <c r="K45" i="19"/>
  <c r="O45" i="19"/>
  <c r="Q45" i="19"/>
  <c r="V45" i="19"/>
  <c r="G47" i="19"/>
  <c r="M47" i="19" s="1"/>
  <c r="I47" i="19"/>
  <c r="K47" i="19"/>
  <c r="O47" i="19"/>
  <c r="O8" i="19" s="1"/>
  <c r="Q47" i="19"/>
  <c r="V47" i="19"/>
  <c r="G49" i="19"/>
  <c r="M49" i="19" s="1"/>
  <c r="I49" i="19"/>
  <c r="K49" i="19"/>
  <c r="O49" i="19"/>
  <c r="Q49" i="19"/>
  <c r="V49" i="19"/>
  <c r="G55" i="19"/>
  <c r="I55" i="19"/>
  <c r="K55" i="19"/>
  <c r="M55" i="19"/>
  <c r="O55" i="19"/>
  <c r="Q55" i="19"/>
  <c r="V55" i="19"/>
  <c r="G58" i="19"/>
  <c r="I58" i="19"/>
  <c r="K58" i="19"/>
  <c r="M58" i="19"/>
  <c r="O58" i="19"/>
  <c r="Q58" i="19"/>
  <c r="V58" i="19"/>
  <c r="G61" i="19"/>
  <c r="M61" i="19" s="1"/>
  <c r="I61" i="19"/>
  <c r="K61" i="19"/>
  <c r="O61" i="19"/>
  <c r="Q61" i="19"/>
  <c r="V61" i="19"/>
  <c r="G64" i="19"/>
  <c r="I64" i="19"/>
  <c r="K64" i="19"/>
  <c r="M64" i="19"/>
  <c r="O64" i="19"/>
  <c r="Q64" i="19"/>
  <c r="V64" i="19"/>
  <c r="G67" i="19"/>
  <c r="I67" i="19"/>
  <c r="K67" i="19"/>
  <c r="M67" i="19"/>
  <c r="O67" i="19"/>
  <c r="Q67" i="19"/>
  <c r="V67" i="19"/>
  <c r="G69" i="19"/>
  <c r="I69" i="19"/>
  <c r="K69" i="19"/>
  <c r="M69" i="19"/>
  <c r="O69" i="19"/>
  <c r="Q69" i="19"/>
  <c r="V69" i="19"/>
  <c r="G72" i="19"/>
  <c r="I72" i="19"/>
  <c r="K72" i="19"/>
  <c r="M72" i="19"/>
  <c r="O72" i="19"/>
  <c r="Q72" i="19"/>
  <c r="V72" i="19"/>
  <c r="G75" i="19"/>
  <c r="M75" i="19" s="1"/>
  <c r="I75" i="19"/>
  <c r="K75" i="19"/>
  <c r="O75" i="19"/>
  <c r="Q75" i="19"/>
  <c r="V75" i="19"/>
  <c r="G78" i="19"/>
  <c r="M78" i="19" s="1"/>
  <c r="I78" i="19"/>
  <c r="I77" i="19" s="1"/>
  <c r="K78" i="19"/>
  <c r="O78" i="19"/>
  <c r="Q78" i="19"/>
  <c r="Q77" i="19" s="1"/>
  <c r="V78" i="19"/>
  <c r="G81" i="19"/>
  <c r="G77" i="19" s="1"/>
  <c r="I81" i="19"/>
  <c r="K81" i="19"/>
  <c r="O81" i="19"/>
  <c r="O77" i="19" s="1"/>
  <c r="Q81" i="19"/>
  <c r="V81" i="19"/>
  <c r="G82" i="19"/>
  <c r="I82" i="19"/>
  <c r="K82" i="19"/>
  <c r="M82" i="19"/>
  <c r="O82" i="19"/>
  <c r="Q82" i="19"/>
  <c r="V82" i="19"/>
  <c r="G85" i="19"/>
  <c r="I85" i="19"/>
  <c r="K85" i="19"/>
  <c r="K77" i="19" s="1"/>
  <c r="M85" i="19"/>
  <c r="O85" i="19"/>
  <c r="Q85" i="19"/>
  <c r="V85" i="19"/>
  <c r="G94" i="19"/>
  <c r="I94" i="19"/>
  <c r="K94" i="19"/>
  <c r="M94" i="19"/>
  <c r="O94" i="19"/>
  <c r="Q94" i="19"/>
  <c r="V94" i="19"/>
  <c r="G98" i="19"/>
  <c r="M98" i="19" s="1"/>
  <c r="I98" i="19"/>
  <c r="K98" i="19"/>
  <c r="O98" i="19"/>
  <c r="Q98" i="19"/>
  <c r="V98" i="19"/>
  <c r="G103" i="19"/>
  <c r="M103" i="19" s="1"/>
  <c r="I103" i="19"/>
  <c r="K103" i="19"/>
  <c r="O103" i="19"/>
  <c r="Q103" i="19"/>
  <c r="V103" i="19"/>
  <c r="G106" i="19"/>
  <c r="M106" i="19" s="1"/>
  <c r="I106" i="19"/>
  <c r="K106" i="19"/>
  <c r="O106" i="19"/>
  <c r="Q106" i="19"/>
  <c r="V106" i="19"/>
  <c r="G112" i="19"/>
  <c r="I112" i="19"/>
  <c r="K112" i="19"/>
  <c r="M112" i="19"/>
  <c r="O112" i="19"/>
  <c r="Q112" i="19"/>
  <c r="V112" i="19"/>
  <c r="G116" i="19"/>
  <c r="I116" i="19"/>
  <c r="K116" i="19"/>
  <c r="M116" i="19"/>
  <c r="O116" i="19"/>
  <c r="Q116" i="19"/>
  <c r="V116" i="19"/>
  <c r="G118" i="19"/>
  <c r="M118" i="19" s="1"/>
  <c r="I118" i="19"/>
  <c r="K118" i="19"/>
  <c r="O118" i="19"/>
  <c r="Q118" i="19"/>
  <c r="V118" i="19"/>
  <c r="G121" i="19"/>
  <c r="M121" i="19" s="1"/>
  <c r="I121" i="19"/>
  <c r="K121" i="19"/>
  <c r="O121" i="19"/>
  <c r="Q121" i="19"/>
  <c r="V121" i="19"/>
  <c r="V77" i="19" s="1"/>
  <c r="G123" i="19"/>
  <c r="M123" i="19" s="1"/>
  <c r="I123" i="19"/>
  <c r="K123" i="19"/>
  <c r="O123" i="19"/>
  <c r="Q123" i="19"/>
  <c r="V123" i="19"/>
  <c r="G124" i="19"/>
  <c r="M124" i="19" s="1"/>
  <c r="I124" i="19"/>
  <c r="K124" i="19"/>
  <c r="O124" i="19"/>
  <c r="Q124" i="19"/>
  <c r="V124" i="19"/>
  <c r="G126" i="19"/>
  <c r="I126" i="19"/>
  <c r="K126" i="19"/>
  <c r="M126" i="19"/>
  <c r="O126" i="19"/>
  <c r="Q126" i="19"/>
  <c r="V126" i="19"/>
  <c r="K128" i="19"/>
  <c r="G129" i="19"/>
  <c r="I129" i="19"/>
  <c r="I128" i="19" s="1"/>
  <c r="K129" i="19"/>
  <c r="M129" i="19"/>
  <c r="O129" i="19"/>
  <c r="O128" i="19" s="1"/>
  <c r="Q129" i="19"/>
  <c r="Q128" i="19" s="1"/>
  <c r="V129" i="19"/>
  <c r="V128" i="19" s="1"/>
  <c r="G131" i="19"/>
  <c r="M131" i="19" s="1"/>
  <c r="I131" i="19"/>
  <c r="K131" i="19"/>
  <c r="O131" i="19"/>
  <c r="Q131" i="19"/>
  <c r="V131" i="19"/>
  <c r="G139" i="19"/>
  <c r="I139" i="19"/>
  <c r="Q139" i="19"/>
  <c r="G140" i="19"/>
  <c r="M140" i="19" s="1"/>
  <c r="M139" i="19" s="1"/>
  <c r="I140" i="19"/>
  <c r="K140" i="19"/>
  <c r="K139" i="19" s="1"/>
  <c r="O140" i="19"/>
  <c r="O139" i="19" s="1"/>
  <c r="Q140" i="19"/>
  <c r="V140" i="19"/>
  <c r="V139" i="19" s="1"/>
  <c r="G142" i="19"/>
  <c r="I142" i="19"/>
  <c r="K142" i="19"/>
  <c r="M142" i="19"/>
  <c r="O142" i="19"/>
  <c r="Q142" i="19"/>
  <c r="V142" i="19"/>
  <c r="G144" i="19"/>
  <c r="I144" i="19"/>
  <c r="K144" i="19"/>
  <c r="M144" i="19"/>
  <c r="O144" i="19"/>
  <c r="Q144" i="19"/>
  <c r="V144" i="19"/>
  <c r="I146" i="19"/>
  <c r="G147" i="19"/>
  <c r="M147" i="19" s="1"/>
  <c r="I147" i="19"/>
  <c r="K147" i="19"/>
  <c r="K146" i="19" s="1"/>
  <c r="O147" i="19"/>
  <c r="O146" i="19" s="1"/>
  <c r="Q147" i="19"/>
  <c r="Q146" i="19" s="1"/>
  <c r="V147" i="19"/>
  <c r="V146" i="19" s="1"/>
  <c r="G154" i="19"/>
  <c r="M154" i="19" s="1"/>
  <c r="I154" i="19"/>
  <c r="K154" i="19"/>
  <c r="O154" i="19"/>
  <c r="Q154" i="19"/>
  <c r="V154" i="19"/>
  <c r="G159" i="19"/>
  <c r="M159" i="19" s="1"/>
  <c r="I159" i="19"/>
  <c r="K159" i="19"/>
  <c r="O159" i="19"/>
  <c r="Q159" i="19"/>
  <c r="V159" i="19"/>
  <c r="G162" i="19"/>
  <c r="I162" i="19"/>
  <c r="K162" i="19"/>
  <c r="M162" i="19"/>
  <c r="O162" i="19"/>
  <c r="Q162" i="19"/>
  <c r="V162" i="19"/>
  <c r="G166" i="19"/>
  <c r="M166" i="19" s="1"/>
  <c r="I166" i="19"/>
  <c r="K166" i="19"/>
  <c r="O166" i="19"/>
  <c r="Q166" i="19"/>
  <c r="V166" i="19"/>
  <c r="G169" i="19"/>
  <c r="I169" i="19"/>
  <c r="K169" i="19"/>
  <c r="M169" i="19"/>
  <c r="O169" i="19"/>
  <c r="Q169" i="19"/>
  <c r="V169" i="19"/>
  <c r="G172" i="19"/>
  <c r="M172" i="19" s="1"/>
  <c r="I172" i="19"/>
  <c r="K172" i="19"/>
  <c r="O172" i="19"/>
  <c r="Q172" i="19"/>
  <c r="V172" i="19"/>
  <c r="G174" i="19"/>
  <c r="M174" i="19" s="1"/>
  <c r="I174" i="19"/>
  <c r="K174" i="19"/>
  <c r="O174" i="19"/>
  <c r="Q174" i="19"/>
  <c r="V174" i="19"/>
  <c r="G176" i="19"/>
  <c r="M176" i="19" s="1"/>
  <c r="I176" i="19"/>
  <c r="K176" i="19"/>
  <c r="O176" i="19"/>
  <c r="Q176" i="19"/>
  <c r="V176" i="19"/>
  <c r="G178" i="19"/>
  <c r="I178" i="19"/>
  <c r="K178" i="19"/>
  <c r="M178" i="19"/>
  <c r="O178" i="19"/>
  <c r="Q178" i="19"/>
  <c r="V178" i="19"/>
  <c r="G181" i="19"/>
  <c r="I181" i="19"/>
  <c r="K181" i="19"/>
  <c r="M181" i="19"/>
  <c r="O181" i="19"/>
  <c r="Q181" i="19"/>
  <c r="V181" i="19"/>
  <c r="G183" i="19"/>
  <c r="M183" i="19" s="1"/>
  <c r="I183" i="19"/>
  <c r="K183" i="19"/>
  <c r="O183" i="19"/>
  <c r="Q183" i="19"/>
  <c r="V183" i="19"/>
  <c r="G185" i="19"/>
  <c r="I185" i="19"/>
  <c r="K185" i="19"/>
  <c r="O185" i="19"/>
  <c r="V185" i="19"/>
  <c r="G186" i="19"/>
  <c r="M186" i="19" s="1"/>
  <c r="M185" i="19" s="1"/>
  <c r="I186" i="19"/>
  <c r="K186" i="19"/>
  <c r="O186" i="19"/>
  <c r="Q186" i="19"/>
  <c r="Q185" i="19" s="1"/>
  <c r="V186" i="19"/>
  <c r="G189" i="19"/>
  <c r="O189" i="19"/>
  <c r="G190" i="19"/>
  <c r="I190" i="19"/>
  <c r="K190" i="19"/>
  <c r="M190" i="19"/>
  <c r="M189" i="19" s="1"/>
  <c r="O190" i="19"/>
  <c r="Q190" i="19"/>
  <c r="Q189" i="19" s="1"/>
  <c r="V190" i="19"/>
  <c r="V189" i="19" s="1"/>
  <c r="G193" i="19"/>
  <c r="M193" i="19" s="1"/>
  <c r="I193" i="19"/>
  <c r="I189" i="19" s="1"/>
  <c r="K193" i="19"/>
  <c r="K189" i="19" s="1"/>
  <c r="O193" i="19"/>
  <c r="Q193" i="19"/>
  <c r="V193" i="19"/>
  <c r="I195" i="19"/>
  <c r="G196" i="19"/>
  <c r="M196" i="19" s="1"/>
  <c r="I196" i="19"/>
  <c r="K196" i="19"/>
  <c r="O196" i="19"/>
  <c r="Q196" i="19"/>
  <c r="Q195" i="19" s="1"/>
  <c r="V196" i="19"/>
  <c r="V195" i="19" s="1"/>
  <c r="G198" i="19"/>
  <c r="M198" i="19" s="1"/>
  <c r="I198" i="19"/>
  <c r="K198" i="19"/>
  <c r="O198" i="19"/>
  <c r="O195" i="19" s="1"/>
  <c r="Q198" i="19"/>
  <c r="V198" i="19"/>
  <c r="G200" i="19"/>
  <c r="M200" i="19" s="1"/>
  <c r="I200" i="19"/>
  <c r="K200" i="19"/>
  <c r="O200" i="19"/>
  <c r="Q200" i="19"/>
  <c r="V200" i="19"/>
  <c r="G202" i="19"/>
  <c r="I202" i="19"/>
  <c r="K202" i="19"/>
  <c r="K195" i="19" s="1"/>
  <c r="M202" i="19"/>
  <c r="O202" i="19"/>
  <c r="Q202" i="19"/>
  <c r="V202" i="19"/>
  <c r="K204" i="19"/>
  <c r="O204" i="19"/>
  <c r="G205" i="19"/>
  <c r="M205" i="19" s="1"/>
  <c r="I205" i="19"/>
  <c r="I204" i="19" s="1"/>
  <c r="K205" i="19"/>
  <c r="O205" i="19"/>
  <c r="Q205" i="19"/>
  <c r="Q204" i="19" s="1"/>
  <c r="V205" i="19"/>
  <c r="V204" i="19" s="1"/>
  <c r="G209" i="19"/>
  <c r="M209" i="19" s="1"/>
  <c r="I209" i="19"/>
  <c r="K209" i="19"/>
  <c r="O209" i="19"/>
  <c r="Q209" i="19"/>
  <c r="V209" i="19"/>
  <c r="I212" i="19"/>
  <c r="Q212" i="19"/>
  <c r="G213" i="19"/>
  <c r="M213" i="19" s="1"/>
  <c r="M212" i="19" s="1"/>
  <c r="I213" i="19"/>
  <c r="K213" i="19"/>
  <c r="K212" i="19" s="1"/>
  <c r="O213" i="19"/>
  <c r="O212" i="19" s="1"/>
  <c r="Q213" i="19"/>
  <c r="V213" i="19"/>
  <c r="V212" i="19" s="1"/>
  <c r="G217" i="19"/>
  <c r="M217" i="19"/>
  <c r="Q217" i="19"/>
  <c r="G218" i="19"/>
  <c r="I218" i="19"/>
  <c r="I217" i="19" s="1"/>
  <c r="K218" i="19"/>
  <c r="K217" i="19" s="1"/>
  <c r="M218" i="19"/>
  <c r="O218" i="19"/>
  <c r="O217" i="19" s="1"/>
  <c r="Q218" i="19"/>
  <c r="V218" i="19"/>
  <c r="V217" i="19" s="1"/>
  <c r="G221" i="19"/>
  <c r="M221" i="19" s="1"/>
  <c r="M220" i="19" s="1"/>
  <c r="I221" i="19"/>
  <c r="K221" i="19"/>
  <c r="K220" i="19" s="1"/>
  <c r="O221" i="19"/>
  <c r="O220" i="19" s="1"/>
  <c r="Q221" i="19"/>
  <c r="Q220" i="19" s="1"/>
  <c r="V221" i="19"/>
  <c r="V220" i="19" s="1"/>
  <c r="G222" i="19"/>
  <c r="M222" i="19" s="1"/>
  <c r="I222" i="19"/>
  <c r="K222" i="19"/>
  <c r="O222" i="19"/>
  <c r="Q222" i="19"/>
  <c r="V222" i="19"/>
  <c r="G223" i="19"/>
  <c r="M223" i="19" s="1"/>
  <c r="I223" i="19"/>
  <c r="K223" i="19"/>
  <c r="O223" i="19"/>
  <c r="Q223" i="19"/>
  <c r="V223" i="19"/>
  <c r="G224" i="19"/>
  <c r="I224" i="19"/>
  <c r="K224" i="19"/>
  <c r="M224" i="19"/>
  <c r="O224" i="19"/>
  <c r="Q224" i="19"/>
  <c r="V224" i="19"/>
  <c r="G225" i="19"/>
  <c r="I225" i="19"/>
  <c r="K225" i="19"/>
  <c r="M225" i="19"/>
  <c r="O225" i="19"/>
  <c r="Q225" i="19"/>
  <c r="V225" i="19"/>
  <c r="G226" i="19"/>
  <c r="I226" i="19"/>
  <c r="I220" i="19" s="1"/>
  <c r="K226" i="19"/>
  <c r="M226" i="19"/>
  <c r="O226" i="19"/>
  <c r="Q226" i="19"/>
  <c r="V226" i="19"/>
  <c r="G227" i="19"/>
  <c r="M227" i="19" s="1"/>
  <c r="I227" i="19"/>
  <c r="K227" i="19"/>
  <c r="O227" i="19"/>
  <c r="Q227" i="19"/>
  <c r="V227" i="19"/>
  <c r="G229" i="19"/>
  <c r="M229" i="19" s="1"/>
  <c r="I229" i="19"/>
  <c r="K229" i="19"/>
  <c r="O229" i="19"/>
  <c r="Q229" i="19"/>
  <c r="V229" i="19"/>
  <c r="G230" i="19"/>
  <c r="M230" i="19" s="1"/>
  <c r="I230" i="19"/>
  <c r="K230" i="19"/>
  <c r="O230" i="19"/>
  <c r="Q230" i="19"/>
  <c r="V230" i="19"/>
  <c r="G232" i="19"/>
  <c r="I232" i="19"/>
  <c r="K232" i="19"/>
  <c r="M232" i="19"/>
  <c r="O232" i="19"/>
  <c r="Q232" i="19"/>
  <c r="V232" i="19"/>
  <c r="K234" i="19"/>
  <c r="O234" i="19"/>
  <c r="G235" i="19"/>
  <c r="G234" i="19" s="1"/>
  <c r="I235" i="19"/>
  <c r="I234" i="19" s="1"/>
  <c r="K235" i="19"/>
  <c r="M235" i="19"/>
  <c r="O235" i="19"/>
  <c r="Q235" i="19"/>
  <c r="V235" i="19"/>
  <c r="V234" i="19" s="1"/>
  <c r="G236" i="19"/>
  <c r="M236" i="19" s="1"/>
  <c r="I236" i="19"/>
  <c r="K236" i="19"/>
  <c r="O236" i="19"/>
  <c r="Q236" i="19"/>
  <c r="V236" i="19"/>
  <c r="G237" i="19"/>
  <c r="M237" i="19" s="1"/>
  <c r="I237" i="19"/>
  <c r="K237" i="19"/>
  <c r="O237" i="19"/>
  <c r="Q237" i="19"/>
  <c r="Q234" i="19" s="1"/>
  <c r="V237" i="19"/>
  <c r="G238" i="19"/>
  <c r="M238" i="19" s="1"/>
  <c r="I238" i="19"/>
  <c r="K238" i="19"/>
  <c r="O238" i="19"/>
  <c r="Q238" i="19"/>
  <c r="V238" i="19"/>
  <c r="G239" i="19"/>
  <c r="M239" i="19"/>
  <c r="Q239" i="19"/>
  <c r="V239" i="19"/>
  <c r="G240" i="19"/>
  <c r="I240" i="19"/>
  <c r="I239" i="19" s="1"/>
  <c r="K240" i="19"/>
  <c r="K239" i="19" s="1"/>
  <c r="M240" i="19"/>
  <c r="O240" i="19"/>
  <c r="O239" i="19" s="1"/>
  <c r="Q240" i="19"/>
  <c r="V240" i="19"/>
  <c r="G242" i="19"/>
  <c r="I242" i="19"/>
  <c r="K242" i="19"/>
  <c r="M242" i="19"/>
  <c r="O242" i="19"/>
  <c r="Q242" i="19"/>
  <c r="V242" i="19"/>
  <c r="AE244" i="19"/>
  <c r="G117" i="18"/>
  <c r="G8" i="18"/>
  <c r="G9" i="18"/>
  <c r="I9" i="18"/>
  <c r="I8" i="18" s="1"/>
  <c r="K9" i="18"/>
  <c r="K8" i="18" s="1"/>
  <c r="M9" i="18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M12" i="18"/>
  <c r="O12" i="18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6" i="18"/>
  <c r="I16" i="18"/>
  <c r="I15" i="18" s="1"/>
  <c r="K16" i="18"/>
  <c r="K15" i="18" s="1"/>
  <c r="M16" i="18"/>
  <c r="O16" i="18"/>
  <c r="O15" i="18" s="1"/>
  <c r="Q16" i="18"/>
  <c r="Q15" i="18" s="1"/>
  <c r="V16" i="18"/>
  <c r="G17" i="18"/>
  <c r="I17" i="18"/>
  <c r="K17" i="18"/>
  <c r="M17" i="18"/>
  <c r="O17" i="18"/>
  <c r="Q17" i="18"/>
  <c r="V17" i="18"/>
  <c r="V15" i="18" s="1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G15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G23" i="18"/>
  <c r="I23" i="18"/>
  <c r="I22" i="18" s="1"/>
  <c r="K23" i="18"/>
  <c r="K22" i="18" s="1"/>
  <c r="M23" i="18"/>
  <c r="M22" i="18" s="1"/>
  <c r="O23" i="18"/>
  <c r="O22" i="18" s="1"/>
  <c r="Q23" i="18"/>
  <c r="Q22" i="18" s="1"/>
  <c r="V23" i="18"/>
  <c r="G24" i="18"/>
  <c r="I24" i="18"/>
  <c r="K24" i="18"/>
  <c r="M24" i="18"/>
  <c r="O24" i="18"/>
  <c r="Q24" i="18"/>
  <c r="V24" i="18"/>
  <c r="V22" i="18" s="1"/>
  <c r="G25" i="18"/>
  <c r="I25" i="18"/>
  <c r="K25" i="18"/>
  <c r="M25" i="18"/>
  <c r="O25" i="18"/>
  <c r="Q25" i="18"/>
  <c r="V25" i="18"/>
  <c r="G26" i="18"/>
  <c r="I26" i="18"/>
  <c r="K26" i="18"/>
  <c r="M26" i="18"/>
  <c r="O26" i="18"/>
  <c r="Q26" i="18"/>
  <c r="V26" i="18"/>
  <c r="G28" i="18"/>
  <c r="I28" i="18"/>
  <c r="K28" i="18"/>
  <c r="K27" i="18" s="1"/>
  <c r="M28" i="18"/>
  <c r="O28" i="18"/>
  <c r="O27" i="18" s="1"/>
  <c r="Q28" i="18"/>
  <c r="Q27" i="18" s="1"/>
  <c r="V28" i="18"/>
  <c r="V27" i="18" s="1"/>
  <c r="G29" i="18"/>
  <c r="I29" i="18"/>
  <c r="K29" i="18"/>
  <c r="M29" i="18"/>
  <c r="O29" i="18"/>
  <c r="Q29" i="18"/>
  <c r="V29" i="18"/>
  <c r="G30" i="18"/>
  <c r="I30" i="18"/>
  <c r="K30" i="18"/>
  <c r="M30" i="18"/>
  <c r="O30" i="18"/>
  <c r="Q30" i="18"/>
  <c r="V30" i="18"/>
  <c r="G31" i="18"/>
  <c r="I31" i="18"/>
  <c r="K31" i="18"/>
  <c r="M31" i="18"/>
  <c r="O31" i="18"/>
  <c r="Q31" i="18"/>
  <c r="V31" i="18"/>
  <c r="G32" i="18"/>
  <c r="G27" i="18" s="1"/>
  <c r="I32" i="18"/>
  <c r="I27" i="18" s="1"/>
  <c r="K32" i="18"/>
  <c r="O32" i="18"/>
  <c r="Q32" i="18"/>
  <c r="V32" i="18"/>
  <c r="G33" i="18"/>
  <c r="I33" i="18"/>
  <c r="K33" i="18"/>
  <c r="M33" i="18"/>
  <c r="O33" i="18"/>
  <c r="Q33" i="18"/>
  <c r="V33" i="18"/>
  <c r="G34" i="18"/>
  <c r="M34" i="18" s="1"/>
  <c r="I34" i="18"/>
  <c r="K34" i="18"/>
  <c r="O34" i="18"/>
  <c r="Q34" i="18"/>
  <c r="V34" i="18"/>
  <c r="G35" i="18"/>
  <c r="I35" i="18"/>
  <c r="K35" i="18"/>
  <c r="M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G38" i="18"/>
  <c r="I38" i="18"/>
  <c r="K38" i="18"/>
  <c r="M38" i="18"/>
  <c r="O38" i="18"/>
  <c r="O37" i="18" s="1"/>
  <c r="Q38" i="18"/>
  <c r="Q37" i="18" s="1"/>
  <c r="V38" i="18"/>
  <c r="V37" i="18" s="1"/>
  <c r="G39" i="18"/>
  <c r="M39" i="18" s="1"/>
  <c r="M37" i="18" s="1"/>
  <c r="I39" i="18"/>
  <c r="K39" i="18"/>
  <c r="O39" i="18"/>
  <c r="Q39" i="18"/>
  <c r="V39" i="18"/>
  <c r="G40" i="18"/>
  <c r="I40" i="18"/>
  <c r="K40" i="18"/>
  <c r="M40" i="18"/>
  <c r="O40" i="18"/>
  <c r="Q40" i="18"/>
  <c r="V40" i="18"/>
  <c r="G41" i="18"/>
  <c r="I41" i="18"/>
  <c r="K41" i="18"/>
  <c r="M41" i="18"/>
  <c r="O41" i="18"/>
  <c r="Q41" i="18"/>
  <c r="V41" i="18"/>
  <c r="G42" i="18"/>
  <c r="I42" i="18"/>
  <c r="K42" i="18"/>
  <c r="K37" i="18" s="1"/>
  <c r="M42" i="18"/>
  <c r="O42" i="18"/>
  <c r="Q42" i="18"/>
  <c r="V42" i="18"/>
  <c r="G43" i="18"/>
  <c r="I43" i="18"/>
  <c r="K43" i="18"/>
  <c r="M43" i="18"/>
  <c r="O43" i="18"/>
  <c r="Q43" i="18"/>
  <c r="V43" i="18"/>
  <c r="G45" i="18"/>
  <c r="I45" i="18"/>
  <c r="K45" i="18"/>
  <c r="M45" i="18"/>
  <c r="O45" i="18"/>
  <c r="O44" i="18" s="1"/>
  <c r="Q45" i="18"/>
  <c r="Q44" i="18" s="1"/>
  <c r="V45" i="18"/>
  <c r="V44" i="18" s="1"/>
  <c r="G46" i="18"/>
  <c r="M46" i="18" s="1"/>
  <c r="I46" i="18"/>
  <c r="K46" i="18"/>
  <c r="O46" i="18"/>
  <c r="Q46" i="18"/>
  <c r="V46" i="18"/>
  <c r="G47" i="18"/>
  <c r="I47" i="18"/>
  <c r="K47" i="18"/>
  <c r="K44" i="18" s="1"/>
  <c r="M47" i="18"/>
  <c r="O47" i="18"/>
  <c r="Q47" i="18"/>
  <c r="V47" i="18"/>
  <c r="G48" i="18"/>
  <c r="I48" i="18"/>
  <c r="K48" i="18"/>
  <c r="M48" i="18"/>
  <c r="O48" i="18"/>
  <c r="Q48" i="18"/>
  <c r="V48" i="18"/>
  <c r="G49" i="18"/>
  <c r="I49" i="18"/>
  <c r="I44" i="18" s="1"/>
  <c r="K49" i="18"/>
  <c r="M49" i="18"/>
  <c r="O49" i="18"/>
  <c r="Q49" i="18"/>
  <c r="V49" i="18"/>
  <c r="G50" i="18"/>
  <c r="I50" i="18"/>
  <c r="K50" i="18"/>
  <c r="M50" i="18"/>
  <c r="O50" i="18"/>
  <c r="Q50" i="18"/>
  <c r="V50" i="18"/>
  <c r="G51" i="18"/>
  <c r="M51" i="18" s="1"/>
  <c r="I51" i="18"/>
  <c r="K51" i="18"/>
  <c r="O51" i="18"/>
  <c r="Q51" i="18"/>
  <c r="V51" i="18"/>
  <c r="G52" i="18"/>
  <c r="I52" i="18"/>
  <c r="K52" i="18"/>
  <c r="M52" i="18"/>
  <c r="O52" i="18"/>
  <c r="Q52" i="18"/>
  <c r="V52" i="18"/>
  <c r="G53" i="18"/>
  <c r="I53" i="18"/>
  <c r="K53" i="18"/>
  <c r="M53" i="18"/>
  <c r="O53" i="18"/>
  <c r="Q53" i="18"/>
  <c r="V53" i="18"/>
  <c r="G54" i="18"/>
  <c r="I54" i="18"/>
  <c r="K54" i="18"/>
  <c r="M54" i="18"/>
  <c r="O54" i="18"/>
  <c r="Q54" i="18"/>
  <c r="V54" i="18"/>
  <c r="G55" i="18"/>
  <c r="I55" i="18"/>
  <c r="K55" i="18"/>
  <c r="M55" i="18"/>
  <c r="O55" i="18"/>
  <c r="Q55" i="18"/>
  <c r="V55" i="18"/>
  <c r="G56" i="18"/>
  <c r="I56" i="18"/>
  <c r="K56" i="18"/>
  <c r="G57" i="18"/>
  <c r="M57" i="18" s="1"/>
  <c r="I57" i="18"/>
  <c r="K57" i="18"/>
  <c r="O57" i="18"/>
  <c r="O56" i="18" s="1"/>
  <c r="Q57" i="18"/>
  <c r="Q56" i="18" s="1"/>
  <c r="V57" i="18"/>
  <c r="V56" i="18" s="1"/>
  <c r="G58" i="18"/>
  <c r="M58" i="18" s="1"/>
  <c r="I58" i="18"/>
  <c r="K58" i="18"/>
  <c r="O58" i="18"/>
  <c r="Q58" i="18"/>
  <c r="V58" i="18"/>
  <c r="G59" i="18"/>
  <c r="I59" i="18"/>
  <c r="K59" i="18"/>
  <c r="M59" i="18"/>
  <c r="O59" i="18"/>
  <c r="Q59" i="18"/>
  <c r="V59" i="18"/>
  <c r="G61" i="18"/>
  <c r="G60" i="18" s="1"/>
  <c r="I61" i="18"/>
  <c r="I60" i="18" s="1"/>
  <c r="K61" i="18"/>
  <c r="K60" i="18" s="1"/>
  <c r="M61" i="18"/>
  <c r="O61" i="18"/>
  <c r="Q61" i="18"/>
  <c r="Q60" i="18" s="1"/>
  <c r="V61" i="18"/>
  <c r="V60" i="18" s="1"/>
  <c r="G62" i="18"/>
  <c r="M62" i="18" s="1"/>
  <c r="I62" i="18"/>
  <c r="K62" i="18"/>
  <c r="O62" i="18"/>
  <c r="O60" i="18" s="1"/>
  <c r="Q62" i="18"/>
  <c r="V62" i="18"/>
  <c r="G63" i="18"/>
  <c r="M63" i="18" s="1"/>
  <c r="I63" i="18"/>
  <c r="K63" i="18"/>
  <c r="O63" i="18"/>
  <c r="Q63" i="18"/>
  <c r="V63" i="18"/>
  <c r="G64" i="18"/>
  <c r="I64" i="18"/>
  <c r="K64" i="18"/>
  <c r="M64" i="18"/>
  <c r="O64" i="18"/>
  <c r="Q64" i="18"/>
  <c r="V64" i="18"/>
  <c r="G66" i="18"/>
  <c r="I66" i="18"/>
  <c r="I65" i="18" s="1"/>
  <c r="K66" i="18"/>
  <c r="K65" i="18" s="1"/>
  <c r="M66" i="18"/>
  <c r="O66" i="18"/>
  <c r="O65" i="18" s="1"/>
  <c r="Q66" i="18"/>
  <c r="Q65" i="18" s="1"/>
  <c r="V66" i="18"/>
  <c r="V65" i="18" s="1"/>
  <c r="G67" i="18"/>
  <c r="G65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I71" i="18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I73" i="18"/>
  <c r="K73" i="18"/>
  <c r="M73" i="18"/>
  <c r="O73" i="18"/>
  <c r="Q73" i="18"/>
  <c r="V73" i="18"/>
  <c r="G74" i="18"/>
  <c r="I74" i="18"/>
  <c r="K74" i="18"/>
  <c r="M74" i="18"/>
  <c r="O74" i="18"/>
  <c r="Q74" i="18"/>
  <c r="V74" i="18"/>
  <c r="G75" i="18"/>
  <c r="M75" i="18" s="1"/>
  <c r="I75" i="18"/>
  <c r="K75" i="18"/>
  <c r="O75" i="18"/>
  <c r="Q75" i="18"/>
  <c r="V75" i="18"/>
  <c r="G76" i="18"/>
  <c r="I76" i="18"/>
  <c r="K76" i="18"/>
  <c r="M76" i="18"/>
  <c r="O76" i="18"/>
  <c r="Q76" i="18"/>
  <c r="V76" i="18"/>
  <c r="G77" i="18"/>
  <c r="M77" i="18" s="1"/>
  <c r="I77" i="18"/>
  <c r="K77" i="18"/>
  <c r="O77" i="18"/>
  <c r="Q77" i="18"/>
  <c r="V77" i="18"/>
  <c r="G78" i="18"/>
  <c r="I78" i="18"/>
  <c r="K78" i="18"/>
  <c r="M78" i="18"/>
  <c r="O78" i="18"/>
  <c r="Q78" i="18"/>
  <c r="V78" i="18"/>
  <c r="V79" i="18"/>
  <c r="G80" i="18"/>
  <c r="M80" i="18" s="1"/>
  <c r="I80" i="18"/>
  <c r="I79" i="18" s="1"/>
  <c r="K80" i="18"/>
  <c r="K79" i="18" s="1"/>
  <c r="O80" i="18"/>
  <c r="O79" i="18" s="1"/>
  <c r="Q80" i="18"/>
  <c r="Q79" i="18" s="1"/>
  <c r="V80" i="18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5" i="18"/>
  <c r="G84" i="18" s="1"/>
  <c r="I85" i="18"/>
  <c r="I84" i="18" s="1"/>
  <c r="K85" i="18"/>
  <c r="K84" i="18" s="1"/>
  <c r="M85" i="18"/>
  <c r="M84" i="18" s="1"/>
  <c r="O85" i="18"/>
  <c r="O84" i="18" s="1"/>
  <c r="Q85" i="18"/>
  <c r="Q84" i="18" s="1"/>
  <c r="V85" i="18"/>
  <c r="V84" i="18" s="1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9" i="18"/>
  <c r="I89" i="18"/>
  <c r="I88" i="18" s="1"/>
  <c r="K89" i="18"/>
  <c r="K88" i="18" s="1"/>
  <c r="M89" i="18"/>
  <c r="O89" i="18"/>
  <c r="Q89" i="18"/>
  <c r="Q88" i="18" s="1"/>
  <c r="V89" i="18"/>
  <c r="G90" i="18"/>
  <c r="I90" i="18"/>
  <c r="K90" i="18"/>
  <c r="M90" i="18"/>
  <c r="O90" i="18"/>
  <c r="Q90" i="18"/>
  <c r="V90" i="18"/>
  <c r="G91" i="18"/>
  <c r="G88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M96" i="18" s="1"/>
  <c r="I96" i="18"/>
  <c r="K96" i="18"/>
  <c r="O96" i="18"/>
  <c r="Q96" i="18"/>
  <c r="V96" i="18"/>
  <c r="G97" i="18"/>
  <c r="I97" i="18"/>
  <c r="K97" i="18"/>
  <c r="M97" i="18"/>
  <c r="O97" i="18"/>
  <c r="Q97" i="18"/>
  <c r="V97" i="18"/>
  <c r="G98" i="18"/>
  <c r="M98" i="18" s="1"/>
  <c r="I98" i="18"/>
  <c r="K98" i="18"/>
  <c r="O98" i="18"/>
  <c r="Q98" i="18"/>
  <c r="V98" i="18"/>
  <c r="V88" i="18" s="1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O88" i="18" s="1"/>
  <c r="Q100" i="18"/>
  <c r="V100" i="18"/>
  <c r="G101" i="18"/>
  <c r="I101" i="18"/>
  <c r="K101" i="18"/>
  <c r="M101" i="18"/>
  <c r="O101" i="18"/>
  <c r="Q101" i="18"/>
  <c r="V101" i="18"/>
  <c r="G102" i="18"/>
  <c r="I102" i="18"/>
  <c r="K102" i="18"/>
  <c r="M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I107" i="18"/>
  <c r="K107" i="18"/>
  <c r="M107" i="18"/>
  <c r="O107" i="18"/>
  <c r="Q107" i="18"/>
  <c r="V107" i="18"/>
  <c r="G108" i="18"/>
  <c r="I108" i="18"/>
  <c r="K108" i="18"/>
  <c r="M108" i="18"/>
  <c r="O108" i="18"/>
  <c r="Q108" i="18"/>
  <c r="V108" i="18"/>
  <c r="G109" i="18"/>
  <c r="I109" i="18"/>
  <c r="K109" i="18"/>
  <c r="M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I111" i="18"/>
  <c r="K111" i="18"/>
  <c r="M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I113" i="18"/>
  <c r="K113" i="18"/>
  <c r="M113" i="18"/>
  <c r="O113" i="18"/>
  <c r="Q113" i="18"/>
  <c r="V113" i="18"/>
  <c r="G114" i="18"/>
  <c r="I114" i="18"/>
  <c r="K114" i="18"/>
  <c r="M114" i="18"/>
  <c r="O114" i="18"/>
  <c r="Q114" i="18"/>
  <c r="V114" i="18"/>
  <c r="G115" i="18"/>
  <c r="M115" i="18" s="1"/>
  <c r="I115" i="18"/>
  <c r="K115" i="18"/>
  <c r="O115" i="18"/>
  <c r="Q115" i="18"/>
  <c r="V115" i="18"/>
  <c r="AE117" i="18"/>
  <c r="G207" i="17"/>
  <c r="G8" i="17"/>
  <c r="G9" i="17"/>
  <c r="I9" i="17"/>
  <c r="I8" i="17" s="1"/>
  <c r="K9" i="17"/>
  <c r="K8" i="17" s="1"/>
  <c r="M9" i="17"/>
  <c r="O9" i="17"/>
  <c r="O8" i="17" s="1"/>
  <c r="Q9" i="17"/>
  <c r="Q8" i="17" s="1"/>
  <c r="V9" i="17"/>
  <c r="G11" i="17"/>
  <c r="I11" i="17"/>
  <c r="K11" i="17"/>
  <c r="M11" i="17"/>
  <c r="O11" i="17"/>
  <c r="Q11" i="17"/>
  <c r="V11" i="17"/>
  <c r="V8" i="17" s="1"/>
  <c r="G13" i="17"/>
  <c r="I13" i="17"/>
  <c r="K13" i="17"/>
  <c r="M13" i="17"/>
  <c r="O13" i="17"/>
  <c r="Q13" i="17"/>
  <c r="V13" i="17"/>
  <c r="G16" i="17"/>
  <c r="I16" i="17"/>
  <c r="K16" i="17"/>
  <c r="M16" i="17"/>
  <c r="O16" i="17"/>
  <c r="Q16" i="17"/>
  <c r="V16" i="17"/>
  <c r="G19" i="17"/>
  <c r="M19" i="17" s="1"/>
  <c r="I19" i="17"/>
  <c r="K19" i="17"/>
  <c r="O19" i="17"/>
  <c r="Q19" i="17"/>
  <c r="V19" i="17"/>
  <c r="V22" i="17"/>
  <c r="G23" i="17"/>
  <c r="M23" i="17" s="1"/>
  <c r="I23" i="17"/>
  <c r="K23" i="17"/>
  <c r="O23" i="17"/>
  <c r="Q23" i="17"/>
  <c r="Q22" i="17" s="1"/>
  <c r="V23" i="17"/>
  <c r="G26" i="17"/>
  <c r="I26" i="17"/>
  <c r="I22" i="17" s="1"/>
  <c r="K26" i="17"/>
  <c r="K22" i="17" s="1"/>
  <c r="M26" i="17"/>
  <c r="O26" i="17"/>
  <c r="O22" i="17" s="1"/>
  <c r="Q26" i="17"/>
  <c r="V26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3" i="17"/>
  <c r="I33" i="17"/>
  <c r="K33" i="17"/>
  <c r="M33" i="17"/>
  <c r="O33" i="17"/>
  <c r="Q33" i="17"/>
  <c r="V33" i="17"/>
  <c r="G35" i="17"/>
  <c r="M35" i="17" s="1"/>
  <c r="I35" i="17"/>
  <c r="K35" i="17"/>
  <c r="O35" i="17"/>
  <c r="Q35" i="17"/>
  <c r="V35" i="17"/>
  <c r="G37" i="17"/>
  <c r="I37" i="17"/>
  <c r="K37" i="17"/>
  <c r="M37" i="17"/>
  <c r="O37" i="17"/>
  <c r="Q37" i="17"/>
  <c r="V37" i="17"/>
  <c r="G39" i="17"/>
  <c r="I39" i="17"/>
  <c r="K39" i="17"/>
  <c r="M39" i="17"/>
  <c r="O39" i="17"/>
  <c r="Q39" i="17"/>
  <c r="V39" i="17"/>
  <c r="G41" i="17"/>
  <c r="I41" i="17"/>
  <c r="K41" i="17"/>
  <c r="M41" i="17"/>
  <c r="O41" i="17"/>
  <c r="Q41" i="17"/>
  <c r="V41" i="17"/>
  <c r="K43" i="17"/>
  <c r="G44" i="17"/>
  <c r="M44" i="17" s="1"/>
  <c r="I44" i="17"/>
  <c r="I43" i="17" s="1"/>
  <c r="K44" i="17"/>
  <c r="O44" i="17"/>
  <c r="Q44" i="17"/>
  <c r="Q43" i="17" s="1"/>
  <c r="V44" i="17"/>
  <c r="G48" i="17"/>
  <c r="M48" i="17" s="1"/>
  <c r="I48" i="17"/>
  <c r="K48" i="17"/>
  <c r="O48" i="17"/>
  <c r="O43" i="17" s="1"/>
  <c r="Q48" i="17"/>
  <c r="V48" i="17"/>
  <c r="V43" i="17" s="1"/>
  <c r="G52" i="17"/>
  <c r="I52" i="17"/>
  <c r="K52" i="17"/>
  <c r="M52" i="17"/>
  <c r="O52" i="17"/>
  <c r="Q52" i="17"/>
  <c r="V52" i="17"/>
  <c r="G54" i="17"/>
  <c r="K54" i="17"/>
  <c r="O54" i="17"/>
  <c r="G55" i="17"/>
  <c r="I55" i="17"/>
  <c r="I54" i="17" s="1"/>
  <c r="K55" i="17"/>
  <c r="M55" i="17"/>
  <c r="M54" i="17" s="1"/>
  <c r="O55" i="17"/>
  <c r="Q55" i="17"/>
  <c r="Q54" i="17" s="1"/>
  <c r="V55" i="17"/>
  <c r="V54" i="17" s="1"/>
  <c r="G58" i="17"/>
  <c r="I58" i="17"/>
  <c r="I57" i="17" s="1"/>
  <c r="K58" i="17"/>
  <c r="M58" i="17"/>
  <c r="O58" i="17"/>
  <c r="O57" i="17" s="1"/>
  <c r="Q58" i="17"/>
  <c r="Q57" i="17" s="1"/>
  <c r="V58" i="17"/>
  <c r="V57" i="17" s="1"/>
  <c r="G60" i="17"/>
  <c r="M60" i="17" s="1"/>
  <c r="I60" i="17"/>
  <c r="K60" i="17"/>
  <c r="O60" i="17"/>
  <c r="Q60" i="17"/>
  <c r="V60" i="17"/>
  <c r="G62" i="17"/>
  <c r="I62" i="17"/>
  <c r="K62" i="17"/>
  <c r="M62" i="17"/>
  <c r="O62" i="17"/>
  <c r="Q62" i="17"/>
  <c r="V62" i="17"/>
  <c r="G64" i="17"/>
  <c r="M64" i="17" s="1"/>
  <c r="I64" i="17"/>
  <c r="K64" i="17"/>
  <c r="O64" i="17"/>
  <c r="Q64" i="17"/>
  <c r="V64" i="17"/>
  <c r="G66" i="17"/>
  <c r="I66" i="17"/>
  <c r="K66" i="17"/>
  <c r="M66" i="17"/>
  <c r="O66" i="17"/>
  <c r="Q66" i="17"/>
  <c r="V66" i="17"/>
  <c r="G68" i="17"/>
  <c r="M68" i="17" s="1"/>
  <c r="I68" i="17"/>
  <c r="K68" i="17"/>
  <c r="O68" i="17"/>
  <c r="Q68" i="17"/>
  <c r="V68" i="17"/>
  <c r="G70" i="17"/>
  <c r="M70" i="17" s="1"/>
  <c r="I70" i="17"/>
  <c r="K70" i="17"/>
  <c r="O70" i="17"/>
  <c r="Q70" i="17"/>
  <c r="V70" i="17"/>
  <c r="G72" i="17"/>
  <c r="M72" i="17" s="1"/>
  <c r="I72" i="17"/>
  <c r="K72" i="17"/>
  <c r="O72" i="17"/>
  <c r="Q72" i="17"/>
  <c r="V72" i="17"/>
  <c r="G74" i="17"/>
  <c r="I74" i="17"/>
  <c r="K74" i="17"/>
  <c r="M74" i="17"/>
  <c r="O74" i="17"/>
  <c r="Q74" i="17"/>
  <c r="V74" i="17"/>
  <c r="G76" i="17"/>
  <c r="M76" i="17" s="1"/>
  <c r="I76" i="17"/>
  <c r="K76" i="17"/>
  <c r="K57" i="17" s="1"/>
  <c r="O76" i="17"/>
  <c r="Q76" i="17"/>
  <c r="V76" i="17"/>
  <c r="G78" i="17"/>
  <c r="I78" i="17"/>
  <c r="K78" i="17"/>
  <c r="M78" i="17"/>
  <c r="O78" i="17"/>
  <c r="Q78" i="17"/>
  <c r="V78" i="17"/>
  <c r="G80" i="17"/>
  <c r="M80" i="17" s="1"/>
  <c r="I80" i="17"/>
  <c r="K80" i="17"/>
  <c r="O80" i="17"/>
  <c r="Q80" i="17"/>
  <c r="V80" i="17"/>
  <c r="G82" i="17"/>
  <c r="I82" i="17"/>
  <c r="K82" i="17"/>
  <c r="M82" i="17"/>
  <c r="O82" i="17"/>
  <c r="Q82" i="17"/>
  <c r="V82" i="17"/>
  <c r="G84" i="17"/>
  <c r="M84" i="17" s="1"/>
  <c r="I84" i="17"/>
  <c r="K84" i="17"/>
  <c r="O84" i="17"/>
  <c r="Q84" i="17"/>
  <c r="V84" i="17"/>
  <c r="G86" i="17"/>
  <c r="I86" i="17"/>
  <c r="K86" i="17"/>
  <c r="M86" i="17"/>
  <c r="O86" i="17"/>
  <c r="Q86" i="17"/>
  <c r="V86" i="17"/>
  <c r="G88" i="17"/>
  <c r="M88" i="17" s="1"/>
  <c r="I88" i="17"/>
  <c r="K88" i="17"/>
  <c r="O88" i="17"/>
  <c r="Q88" i="17"/>
  <c r="V88" i="17"/>
  <c r="G90" i="17"/>
  <c r="I90" i="17"/>
  <c r="K90" i="17"/>
  <c r="M90" i="17"/>
  <c r="O90" i="17"/>
  <c r="Q90" i="17"/>
  <c r="V90" i="17"/>
  <c r="G92" i="17"/>
  <c r="M92" i="17" s="1"/>
  <c r="I92" i="17"/>
  <c r="K92" i="17"/>
  <c r="O92" i="17"/>
  <c r="Q92" i="17"/>
  <c r="V92" i="17"/>
  <c r="G94" i="17"/>
  <c r="M94" i="17" s="1"/>
  <c r="I94" i="17"/>
  <c r="K94" i="17"/>
  <c r="O94" i="17"/>
  <c r="Q94" i="17"/>
  <c r="V94" i="17"/>
  <c r="G96" i="17"/>
  <c r="M96" i="17" s="1"/>
  <c r="I96" i="17"/>
  <c r="K96" i="17"/>
  <c r="O96" i="17"/>
  <c r="Q96" i="17"/>
  <c r="V96" i="17"/>
  <c r="G98" i="17"/>
  <c r="I98" i="17"/>
  <c r="K98" i="17"/>
  <c r="M98" i="17"/>
  <c r="O98" i="17"/>
  <c r="Q98" i="17"/>
  <c r="V98" i="17"/>
  <c r="G100" i="17"/>
  <c r="M100" i="17" s="1"/>
  <c r="I100" i="17"/>
  <c r="K100" i="17"/>
  <c r="O100" i="17"/>
  <c r="Q100" i="17"/>
  <c r="V100" i="17"/>
  <c r="G102" i="17"/>
  <c r="I102" i="17"/>
  <c r="K102" i="17"/>
  <c r="M102" i="17"/>
  <c r="O102" i="17"/>
  <c r="Q102" i="17"/>
  <c r="V102" i="17"/>
  <c r="G104" i="17"/>
  <c r="M104" i="17" s="1"/>
  <c r="I104" i="17"/>
  <c r="K104" i="17"/>
  <c r="O104" i="17"/>
  <c r="Q104" i="17"/>
  <c r="V104" i="17"/>
  <c r="G106" i="17"/>
  <c r="I106" i="17"/>
  <c r="K106" i="17"/>
  <c r="M106" i="17"/>
  <c r="O106" i="17"/>
  <c r="Q106" i="17"/>
  <c r="V106" i="17"/>
  <c r="G108" i="17"/>
  <c r="M108" i="17" s="1"/>
  <c r="I108" i="17"/>
  <c r="K108" i="17"/>
  <c r="O108" i="17"/>
  <c r="Q108" i="17"/>
  <c r="V108" i="17"/>
  <c r="G110" i="17"/>
  <c r="I110" i="17"/>
  <c r="K110" i="17"/>
  <c r="M110" i="17"/>
  <c r="O110" i="17"/>
  <c r="Q110" i="17"/>
  <c r="V110" i="17"/>
  <c r="G112" i="17"/>
  <c r="M112" i="17" s="1"/>
  <c r="I112" i="17"/>
  <c r="K112" i="17"/>
  <c r="O112" i="17"/>
  <c r="Q112" i="17"/>
  <c r="V112" i="17"/>
  <c r="G114" i="17"/>
  <c r="I114" i="17"/>
  <c r="K114" i="17"/>
  <c r="M114" i="17"/>
  <c r="O114" i="17"/>
  <c r="Q114" i="17"/>
  <c r="V114" i="17"/>
  <c r="G116" i="17"/>
  <c r="M116" i="17" s="1"/>
  <c r="I116" i="17"/>
  <c r="K116" i="17"/>
  <c r="O116" i="17"/>
  <c r="Q116" i="17"/>
  <c r="V116" i="17"/>
  <c r="G118" i="17"/>
  <c r="M118" i="17" s="1"/>
  <c r="I118" i="17"/>
  <c r="K118" i="17"/>
  <c r="O118" i="17"/>
  <c r="Q118" i="17"/>
  <c r="V118" i="17"/>
  <c r="G120" i="17"/>
  <c r="M120" i="17" s="1"/>
  <c r="I120" i="17"/>
  <c r="K120" i="17"/>
  <c r="O120" i="17"/>
  <c r="Q120" i="17"/>
  <c r="V120" i="17"/>
  <c r="G122" i="17"/>
  <c r="I122" i="17"/>
  <c r="K122" i="17"/>
  <c r="M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I126" i="17"/>
  <c r="K126" i="17"/>
  <c r="M126" i="17"/>
  <c r="O126" i="17"/>
  <c r="Q126" i="17"/>
  <c r="V126" i="17"/>
  <c r="G128" i="17"/>
  <c r="M128" i="17" s="1"/>
  <c r="I128" i="17"/>
  <c r="K128" i="17"/>
  <c r="O128" i="17"/>
  <c r="Q128" i="17"/>
  <c r="V128" i="17"/>
  <c r="G130" i="17"/>
  <c r="I130" i="17"/>
  <c r="K130" i="17"/>
  <c r="M130" i="17"/>
  <c r="O130" i="17"/>
  <c r="Q130" i="17"/>
  <c r="V130" i="17"/>
  <c r="G132" i="17"/>
  <c r="M132" i="17" s="1"/>
  <c r="I132" i="17"/>
  <c r="K132" i="17"/>
  <c r="O132" i="17"/>
  <c r="Q132" i="17"/>
  <c r="V132" i="17"/>
  <c r="G134" i="17"/>
  <c r="I134" i="17"/>
  <c r="K134" i="17"/>
  <c r="M134" i="17"/>
  <c r="O134" i="17"/>
  <c r="Q134" i="17"/>
  <c r="V134" i="17"/>
  <c r="G136" i="17"/>
  <c r="M136" i="17" s="1"/>
  <c r="I136" i="17"/>
  <c r="K136" i="17"/>
  <c r="O136" i="17"/>
  <c r="Q136" i="17"/>
  <c r="V136" i="17"/>
  <c r="G138" i="17"/>
  <c r="I138" i="17"/>
  <c r="K138" i="17"/>
  <c r="M138" i="17"/>
  <c r="O138" i="17"/>
  <c r="Q138" i="17"/>
  <c r="V138" i="17"/>
  <c r="G141" i="17"/>
  <c r="M141" i="17" s="1"/>
  <c r="I141" i="17"/>
  <c r="K141" i="17"/>
  <c r="O141" i="17"/>
  <c r="Q141" i="17"/>
  <c r="V141" i="17"/>
  <c r="G143" i="17"/>
  <c r="M143" i="17" s="1"/>
  <c r="I143" i="17"/>
  <c r="K143" i="17"/>
  <c r="O143" i="17"/>
  <c r="Q143" i="17"/>
  <c r="V143" i="17"/>
  <c r="G145" i="17"/>
  <c r="M145" i="17" s="1"/>
  <c r="I145" i="17"/>
  <c r="K145" i="17"/>
  <c r="O145" i="17"/>
  <c r="Q145" i="17"/>
  <c r="V145" i="17"/>
  <c r="G146" i="17"/>
  <c r="I146" i="17"/>
  <c r="K146" i="17"/>
  <c r="M146" i="17"/>
  <c r="O146" i="17"/>
  <c r="Q146" i="17"/>
  <c r="V146" i="17"/>
  <c r="G147" i="17"/>
  <c r="M147" i="17" s="1"/>
  <c r="I147" i="17"/>
  <c r="K147" i="17"/>
  <c r="O147" i="17"/>
  <c r="Q147" i="17"/>
  <c r="V147" i="17"/>
  <c r="G148" i="17"/>
  <c r="I148" i="17"/>
  <c r="K148" i="17"/>
  <c r="M148" i="17"/>
  <c r="O148" i="17"/>
  <c r="Q148" i="17"/>
  <c r="V148" i="17"/>
  <c r="G149" i="17"/>
  <c r="M149" i="17" s="1"/>
  <c r="I149" i="17"/>
  <c r="K149" i="17"/>
  <c r="O149" i="17"/>
  <c r="Q149" i="17"/>
  <c r="V149" i="17"/>
  <c r="G152" i="17"/>
  <c r="I152" i="17"/>
  <c r="K152" i="17"/>
  <c r="M152" i="17"/>
  <c r="O152" i="17"/>
  <c r="Q152" i="17"/>
  <c r="V152" i="17"/>
  <c r="G155" i="17"/>
  <c r="M155" i="17" s="1"/>
  <c r="I155" i="17"/>
  <c r="K155" i="17"/>
  <c r="O155" i="17"/>
  <c r="Q155" i="17"/>
  <c r="V155" i="17"/>
  <c r="G156" i="17"/>
  <c r="I156" i="17"/>
  <c r="K156" i="17"/>
  <c r="M156" i="17"/>
  <c r="O156" i="17"/>
  <c r="Q156" i="17"/>
  <c r="V156" i="17"/>
  <c r="G157" i="17"/>
  <c r="M157" i="17" s="1"/>
  <c r="I157" i="17"/>
  <c r="K157" i="17"/>
  <c r="O157" i="17"/>
  <c r="Q157" i="17"/>
  <c r="V157" i="17"/>
  <c r="G158" i="17"/>
  <c r="I158" i="17"/>
  <c r="K158" i="17"/>
  <c r="M158" i="17"/>
  <c r="O158" i="17"/>
  <c r="Q158" i="17"/>
  <c r="V158" i="17"/>
  <c r="G159" i="17"/>
  <c r="M159" i="17" s="1"/>
  <c r="I159" i="17"/>
  <c r="K159" i="17"/>
  <c r="O159" i="17"/>
  <c r="Q159" i="17"/>
  <c r="V159" i="17"/>
  <c r="G162" i="17"/>
  <c r="M162" i="17" s="1"/>
  <c r="I162" i="17"/>
  <c r="K162" i="17"/>
  <c r="O162" i="17"/>
  <c r="Q162" i="17"/>
  <c r="V162" i="17"/>
  <c r="G163" i="17"/>
  <c r="M163" i="17" s="1"/>
  <c r="I163" i="17"/>
  <c r="K163" i="17"/>
  <c r="O163" i="17"/>
  <c r="Q163" i="17"/>
  <c r="V163" i="17"/>
  <c r="G166" i="17"/>
  <c r="I166" i="17"/>
  <c r="K166" i="17"/>
  <c r="M166" i="17"/>
  <c r="O166" i="17"/>
  <c r="Q166" i="17"/>
  <c r="V166" i="17"/>
  <c r="G167" i="17"/>
  <c r="I167" i="17"/>
  <c r="K167" i="17"/>
  <c r="M167" i="17"/>
  <c r="O167" i="17"/>
  <c r="Q167" i="17"/>
  <c r="V167" i="17"/>
  <c r="G170" i="17"/>
  <c r="I170" i="17"/>
  <c r="K170" i="17"/>
  <c r="M170" i="17"/>
  <c r="O170" i="17"/>
  <c r="Q170" i="17"/>
  <c r="V170" i="17"/>
  <c r="G171" i="17"/>
  <c r="M171" i="17" s="1"/>
  <c r="I171" i="17"/>
  <c r="K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I174" i="17"/>
  <c r="K174" i="17"/>
  <c r="M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I176" i="17"/>
  <c r="K176" i="17"/>
  <c r="M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M179" i="17" s="1"/>
  <c r="I179" i="17"/>
  <c r="K179" i="17"/>
  <c r="O179" i="17"/>
  <c r="Q179" i="17"/>
  <c r="V179" i="17"/>
  <c r="G180" i="17"/>
  <c r="I180" i="17"/>
  <c r="K180" i="17"/>
  <c r="M180" i="17"/>
  <c r="O180" i="17"/>
  <c r="Q180" i="17"/>
  <c r="V180" i="17"/>
  <c r="G181" i="17"/>
  <c r="I181" i="17"/>
  <c r="K181" i="17"/>
  <c r="M181" i="17"/>
  <c r="O181" i="17"/>
  <c r="Q181" i="17"/>
  <c r="V181" i="17"/>
  <c r="G182" i="17"/>
  <c r="I182" i="17"/>
  <c r="K182" i="17"/>
  <c r="M182" i="17"/>
  <c r="O182" i="17"/>
  <c r="Q182" i="17"/>
  <c r="V182" i="17"/>
  <c r="G183" i="17"/>
  <c r="M183" i="17" s="1"/>
  <c r="I183" i="17"/>
  <c r="K183" i="17"/>
  <c r="O183" i="17"/>
  <c r="Q183" i="17"/>
  <c r="V183" i="17"/>
  <c r="G184" i="17"/>
  <c r="M184" i="17" s="1"/>
  <c r="I184" i="17"/>
  <c r="K184" i="17"/>
  <c r="O184" i="17"/>
  <c r="Q184" i="17"/>
  <c r="V184" i="17"/>
  <c r="G185" i="17"/>
  <c r="M185" i="17" s="1"/>
  <c r="I185" i="17"/>
  <c r="K185" i="17"/>
  <c r="O185" i="17"/>
  <c r="Q185" i="17"/>
  <c r="V185" i="17"/>
  <c r="G186" i="17"/>
  <c r="I186" i="17"/>
  <c r="K186" i="17"/>
  <c r="M186" i="17"/>
  <c r="O186" i="17"/>
  <c r="Q186" i="17"/>
  <c r="V186" i="17"/>
  <c r="G187" i="17"/>
  <c r="M187" i="17" s="1"/>
  <c r="I187" i="17"/>
  <c r="K187" i="17"/>
  <c r="O187" i="17"/>
  <c r="Q187" i="17"/>
  <c r="V187" i="17"/>
  <c r="G188" i="17"/>
  <c r="I188" i="17"/>
  <c r="K188" i="17"/>
  <c r="M188" i="17"/>
  <c r="O188" i="17"/>
  <c r="Q188" i="17"/>
  <c r="V188" i="17"/>
  <c r="G191" i="17"/>
  <c r="M191" i="17" s="1"/>
  <c r="I191" i="17"/>
  <c r="K191" i="17"/>
  <c r="O191" i="17"/>
  <c r="Q191" i="17"/>
  <c r="V191" i="17"/>
  <c r="G192" i="17"/>
  <c r="I192" i="17"/>
  <c r="K192" i="17"/>
  <c r="M192" i="17"/>
  <c r="O192" i="17"/>
  <c r="Q192" i="17"/>
  <c r="V192" i="17"/>
  <c r="G193" i="17"/>
  <c r="M193" i="17" s="1"/>
  <c r="I193" i="17"/>
  <c r="K193" i="17"/>
  <c r="O193" i="17"/>
  <c r="Q193" i="17"/>
  <c r="V193" i="17"/>
  <c r="G194" i="17"/>
  <c r="G195" i="17"/>
  <c r="M195" i="17" s="1"/>
  <c r="I195" i="17"/>
  <c r="K195" i="17"/>
  <c r="K194" i="17" s="1"/>
  <c r="O195" i="17"/>
  <c r="O194" i="17" s="1"/>
  <c r="Q195" i="17"/>
  <c r="Q194" i="17" s="1"/>
  <c r="V195" i="17"/>
  <c r="V194" i="17" s="1"/>
  <c r="G197" i="17"/>
  <c r="I197" i="17"/>
  <c r="I194" i="17" s="1"/>
  <c r="K197" i="17"/>
  <c r="M197" i="17"/>
  <c r="O197" i="17"/>
  <c r="Q197" i="17"/>
  <c r="V197" i="17"/>
  <c r="G199" i="17"/>
  <c r="I199" i="17"/>
  <c r="K199" i="17"/>
  <c r="M199" i="17"/>
  <c r="O199" i="17"/>
  <c r="Q199" i="17"/>
  <c r="V199" i="17"/>
  <c r="G201" i="17"/>
  <c r="I201" i="17"/>
  <c r="K201" i="17"/>
  <c r="M201" i="17"/>
  <c r="O201" i="17"/>
  <c r="Q201" i="17"/>
  <c r="V201" i="17"/>
  <c r="G203" i="17"/>
  <c r="M203" i="17" s="1"/>
  <c r="I203" i="17"/>
  <c r="K203" i="17"/>
  <c r="O203" i="17"/>
  <c r="Q203" i="17"/>
  <c r="V203" i="17"/>
  <c r="G205" i="17"/>
  <c r="I205" i="17"/>
  <c r="K205" i="17"/>
  <c r="M205" i="17"/>
  <c r="O205" i="17"/>
  <c r="Q205" i="17"/>
  <c r="V205" i="17"/>
  <c r="AE207" i="17"/>
  <c r="AF207" i="17"/>
  <c r="G28" i="16"/>
  <c r="G8" i="16"/>
  <c r="G9" i="16"/>
  <c r="I9" i="16"/>
  <c r="I8" i="16" s="1"/>
  <c r="K9" i="16"/>
  <c r="K8" i="16" s="1"/>
  <c r="M9" i="16"/>
  <c r="O9" i="16"/>
  <c r="O8" i="16" s="1"/>
  <c r="Q9" i="16"/>
  <c r="Q8" i="16" s="1"/>
  <c r="V9" i="16"/>
  <c r="G10" i="16"/>
  <c r="M10" i="16" s="1"/>
  <c r="I10" i="16"/>
  <c r="K10" i="16"/>
  <c r="O10" i="16"/>
  <c r="Q10" i="16"/>
  <c r="V10" i="16"/>
  <c r="V8" i="16" s="1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2" i="16"/>
  <c r="M22" i="16" s="1"/>
  <c r="M21" i="16" s="1"/>
  <c r="I22" i="16"/>
  <c r="K22" i="16"/>
  <c r="O22" i="16"/>
  <c r="Q22" i="16"/>
  <c r="Q21" i="16" s="1"/>
  <c r="V22" i="16"/>
  <c r="G23" i="16"/>
  <c r="I23" i="16"/>
  <c r="I21" i="16" s="1"/>
  <c r="K23" i="16"/>
  <c r="K21" i="16" s="1"/>
  <c r="M23" i="16"/>
  <c r="O23" i="16"/>
  <c r="O21" i="16" s="1"/>
  <c r="Q23" i="16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V21" i="16" s="1"/>
  <c r="AE28" i="16"/>
  <c r="AF28" i="16"/>
  <c r="G55" i="15"/>
  <c r="G9" i="15"/>
  <c r="I9" i="15"/>
  <c r="I8" i="15" s="1"/>
  <c r="K9" i="15"/>
  <c r="K8" i="15" s="1"/>
  <c r="M9" i="15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V8" i="15" s="1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G8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22" i="15"/>
  <c r="I22" i="15"/>
  <c r="K22" i="15"/>
  <c r="M22" i="15"/>
  <c r="O22" i="15"/>
  <c r="Q22" i="15"/>
  <c r="V22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8" i="15"/>
  <c r="I38" i="15"/>
  <c r="I37" i="15" s="1"/>
  <c r="K38" i="15"/>
  <c r="K37" i="15" s="1"/>
  <c r="M38" i="15"/>
  <c r="O38" i="15"/>
  <c r="O37" i="15" s="1"/>
  <c r="Q38" i="15"/>
  <c r="Q37" i="15" s="1"/>
  <c r="V38" i="15"/>
  <c r="G39" i="15"/>
  <c r="I39" i="15"/>
  <c r="K39" i="15"/>
  <c r="M39" i="15"/>
  <c r="O39" i="15"/>
  <c r="Q39" i="15"/>
  <c r="V39" i="15"/>
  <c r="V37" i="15" s="1"/>
  <c r="G40" i="15"/>
  <c r="I40" i="15"/>
  <c r="K40" i="15"/>
  <c r="M40" i="15"/>
  <c r="O40" i="15"/>
  <c r="Q40" i="15"/>
  <c r="V40" i="15"/>
  <c r="G41" i="15"/>
  <c r="I41" i="15"/>
  <c r="K41" i="15"/>
  <c r="M41" i="15"/>
  <c r="O41" i="15"/>
  <c r="Q41" i="15"/>
  <c r="V41" i="15"/>
  <c r="G42" i="15"/>
  <c r="G37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Q48" i="15"/>
  <c r="G49" i="15"/>
  <c r="M49" i="15" s="1"/>
  <c r="M48" i="15" s="1"/>
  <c r="I49" i="15"/>
  <c r="K49" i="15"/>
  <c r="O49" i="15"/>
  <c r="Q49" i="15"/>
  <c r="V49" i="15"/>
  <c r="G50" i="15"/>
  <c r="I50" i="15"/>
  <c r="I48" i="15" s="1"/>
  <c r="K50" i="15"/>
  <c r="K48" i="15" s="1"/>
  <c r="M50" i="15"/>
  <c r="O50" i="15"/>
  <c r="O48" i="15" s="1"/>
  <c r="Q50" i="15"/>
  <c r="V50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V48" i="15" s="1"/>
  <c r="AE55" i="15"/>
  <c r="G64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G8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V37" i="14"/>
  <c r="G38" i="14"/>
  <c r="M38" i="14" s="1"/>
  <c r="M37" i="14" s="1"/>
  <c r="I38" i="14"/>
  <c r="I37" i="14" s="1"/>
  <c r="K38" i="14"/>
  <c r="O38" i="14"/>
  <c r="Q38" i="14"/>
  <c r="Q37" i="14" s="1"/>
  <c r="V38" i="14"/>
  <c r="G39" i="14"/>
  <c r="I39" i="14"/>
  <c r="K39" i="14"/>
  <c r="K37" i="14" s="1"/>
  <c r="M39" i="14"/>
  <c r="O39" i="14"/>
  <c r="O37" i="14" s="1"/>
  <c r="Q39" i="14"/>
  <c r="V39" i="14"/>
  <c r="G40" i="14"/>
  <c r="G41" i="14"/>
  <c r="I41" i="14"/>
  <c r="I40" i="14" s="1"/>
  <c r="K41" i="14"/>
  <c r="K40" i="14" s="1"/>
  <c r="M41" i="14"/>
  <c r="M40" i="14" s="1"/>
  <c r="O41" i="14"/>
  <c r="O40" i="14" s="1"/>
  <c r="Q41" i="14"/>
  <c r="Q40" i="14" s="1"/>
  <c r="V41" i="14"/>
  <c r="V40" i="14" s="1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6" i="14"/>
  <c r="I46" i="14"/>
  <c r="K46" i="14"/>
  <c r="K45" i="14" s="1"/>
  <c r="M46" i="14"/>
  <c r="O46" i="14"/>
  <c r="O45" i="14" s="1"/>
  <c r="Q46" i="14"/>
  <c r="Q45" i="14" s="1"/>
  <c r="V46" i="14"/>
  <c r="V45" i="14" s="1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G45" i="14" s="1"/>
  <c r="I49" i="14"/>
  <c r="K49" i="14"/>
  <c r="O49" i="14"/>
  <c r="Q49" i="14"/>
  <c r="V49" i="14"/>
  <c r="G50" i="14"/>
  <c r="M50" i="14" s="1"/>
  <c r="I50" i="14"/>
  <c r="I45" i="14" s="1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AE64" i="14"/>
  <c r="G124" i="13"/>
  <c r="BA104" i="13"/>
  <c r="BA87" i="13"/>
  <c r="BA50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G10" i="13"/>
  <c r="I10" i="13"/>
  <c r="K10" i="13"/>
  <c r="M10" i="13"/>
  <c r="O10" i="13"/>
  <c r="Q10" i="13"/>
  <c r="V10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1" i="13"/>
  <c r="M21" i="13" s="1"/>
  <c r="I21" i="13"/>
  <c r="I20" i="13" s="1"/>
  <c r="K21" i="13"/>
  <c r="O21" i="13"/>
  <c r="O20" i="13" s="1"/>
  <c r="Q21" i="13"/>
  <c r="Q20" i="13" s="1"/>
  <c r="V21" i="13"/>
  <c r="G22" i="13"/>
  <c r="I22" i="13"/>
  <c r="K22" i="13"/>
  <c r="K20" i="13" s="1"/>
  <c r="M22" i="13"/>
  <c r="O22" i="13"/>
  <c r="Q22" i="13"/>
  <c r="V22" i="13"/>
  <c r="V20" i="13" s="1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G20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7" i="13"/>
  <c r="I37" i="13"/>
  <c r="I36" i="13" s="1"/>
  <c r="K37" i="13"/>
  <c r="M37" i="13"/>
  <c r="O37" i="13"/>
  <c r="Q37" i="13"/>
  <c r="Q36" i="13" s="1"/>
  <c r="V37" i="13"/>
  <c r="V36" i="13" s="1"/>
  <c r="G38" i="13"/>
  <c r="M38" i="13" s="1"/>
  <c r="I38" i="13"/>
  <c r="K38" i="13"/>
  <c r="K36" i="13" s="1"/>
  <c r="O38" i="13"/>
  <c r="Q38" i="13"/>
  <c r="V38" i="13"/>
  <c r="G39" i="13"/>
  <c r="I39" i="13"/>
  <c r="K39" i="13"/>
  <c r="M39" i="13"/>
  <c r="O39" i="13"/>
  <c r="O36" i="13" s="1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70" i="13"/>
  <c r="G69" i="13" s="1"/>
  <c r="I70" i="13"/>
  <c r="I69" i="13" s="1"/>
  <c r="K70" i="13"/>
  <c r="O70" i="13"/>
  <c r="Q70" i="13"/>
  <c r="Q69" i="13" s="1"/>
  <c r="V70" i="13"/>
  <c r="G71" i="13"/>
  <c r="M71" i="13" s="1"/>
  <c r="I71" i="13"/>
  <c r="K71" i="13"/>
  <c r="O71" i="13"/>
  <c r="O69" i="13" s="1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K69" i="13" s="1"/>
  <c r="M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M77" i="13" s="1"/>
  <c r="I77" i="13"/>
  <c r="K77" i="13"/>
  <c r="O77" i="13"/>
  <c r="Q77" i="13"/>
  <c r="V77" i="13"/>
  <c r="V69" i="13" s="1"/>
  <c r="G78" i="13"/>
  <c r="I78" i="13"/>
  <c r="K78" i="13"/>
  <c r="M78" i="13"/>
  <c r="O78" i="13"/>
  <c r="Q78" i="13"/>
  <c r="V78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2" i="13"/>
  <c r="I82" i="13"/>
  <c r="K82" i="13"/>
  <c r="M82" i="13"/>
  <c r="O82" i="13"/>
  <c r="Q82" i="13"/>
  <c r="V82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91" i="13"/>
  <c r="M91" i="13" s="1"/>
  <c r="I91" i="13"/>
  <c r="K91" i="13"/>
  <c r="O91" i="13"/>
  <c r="Q91" i="13"/>
  <c r="V91" i="13"/>
  <c r="G95" i="13"/>
  <c r="I95" i="13"/>
  <c r="K95" i="13"/>
  <c r="M95" i="13"/>
  <c r="O95" i="13"/>
  <c r="Q95" i="13"/>
  <c r="V95" i="13"/>
  <c r="G96" i="13"/>
  <c r="I96" i="13"/>
  <c r="K96" i="13"/>
  <c r="M96" i="13"/>
  <c r="O96" i="13"/>
  <c r="Q96" i="13"/>
  <c r="V96" i="13"/>
  <c r="G98" i="13"/>
  <c r="M98" i="13" s="1"/>
  <c r="I98" i="13"/>
  <c r="K98" i="13"/>
  <c r="O98" i="13"/>
  <c r="Q98" i="13"/>
  <c r="V98" i="13"/>
  <c r="G102" i="13"/>
  <c r="I102" i="13"/>
  <c r="K102" i="13"/>
  <c r="M102" i="13"/>
  <c r="O102" i="13"/>
  <c r="Q102" i="13"/>
  <c r="V102" i="13"/>
  <c r="G107" i="13"/>
  <c r="M107" i="13" s="1"/>
  <c r="I107" i="13"/>
  <c r="K107" i="13"/>
  <c r="O107" i="13"/>
  <c r="Q107" i="13"/>
  <c r="V107" i="13"/>
  <c r="G111" i="13"/>
  <c r="I111" i="13"/>
  <c r="K111" i="13"/>
  <c r="M111" i="13"/>
  <c r="O111" i="13"/>
  <c r="Q111" i="13"/>
  <c r="V111" i="13"/>
  <c r="G116" i="13"/>
  <c r="I116" i="13"/>
  <c r="I115" i="13" s="1"/>
  <c r="K116" i="13"/>
  <c r="K115" i="13" s="1"/>
  <c r="M116" i="13"/>
  <c r="O116" i="13"/>
  <c r="Q116" i="13"/>
  <c r="Q115" i="13" s="1"/>
  <c r="V116" i="13"/>
  <c r="G117" i="13"/>
  <c r="I117" i="13"/>
  <c r="K117" i="13"/>
  <c r="M117" i="13"/>
  <c r="O117" i="13"/>
  <c r="Q117" i="13"/>
  <c r="V117" i="13"/>
  <c r="V115" i="13" s="1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O115" i="13" s="1"/>
  <c r="Q119" i="13"/>
  <c r="V119" i="13"/>
  <c r="G120" i="13"/>
  <c r="M120" i="13" s="1"/>
  <c r="I120" i="13"/>
  <c r="K120" i="13"/>
  <c r="O120" i="13"/>
  <c r="Q120" i="13"/>
  <c r="V120" i="13"/>
  <c r="G121" i="13"/>
  <c r="I121" i="13"/>
  <c r="K121" i="13"/>
  <c r="M121" i="13"/>
  <c r="O121" i="13"/>
  <c r="Q121" i="13"/>
  <c r="V121" i="13"/>
  <c r="G122" i="13"/>
  <c r="I122" i="13"/>
  <c r="K122" i="13"/>
  <c r="M122" i="13"/>
  <c r="O122" i="13"/>
  <c r="Q122" i="13"/>
  <c r="V122" i="13"/>
  <c r="AE124" i="13"/>
  <c r="AF124" i="13"/>
  <c r="G572" i="12"/>
  <c r="BA570" i="12"/>
  <c r="BA569" i="12"/>
  <c r="BA563" i="12"/>
  <c r="BA412" i="12"/>
  <c r="BA272" i="12"/>
  <c r="BA263" i="12"/>
  <c r="BA260" i="12"/>
  <c r="BA257" i="12"/>
  <c r="BA222" i="12"/>
  <c r="BA198" i="12"/>
  <c r="BA163" i="12"/>
  <c r="BA155" i="12"/>
  <c r="BA149" i="12"/>
  <c r="BA140" i="12"/>
  <c r="BA116" i="12"/>
  <c r="BA79" i="12"/>
  <c r="BA73" i="12"/>
  <c r="BA61" i="12"/>
  <c r="BA58" i="12"/>
  <c r="BA54" i="12"/>
  <c r="BA50" i="12"/>
  <c r="G8" i="12"/>
  <c r="G9" i="12"/>
  <c r="I9" i="12"/>
  <c r="K9" i="12"/>
  <c r="M9" i="12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5" i="12"/>
  <c r="I15" i="12"/>
  <c r="I8" i="12" s="1"/>
  <c r="K15" i="12"/>
  <c r="M15" i="12"/>
  <c r="O15" i="12"/>
  <c r="Q15" i="12"/>
  <c r="V15" i="12"/>
  <c r="G21" i="12"/>
  <c r="I21" i="12"/>
  <c r="K21" i="12"/>
  <c r="M21" i="12"/>
  <c r="O21" i="12"/>
  <c r="Q21" i="12"/>
  <c r="V21" i="12"/>
  <c r="G27" i="12"/>
  <c r="I27" i="12"/>
  <c r="K27" i="12"/>
  <c r="M27" i="12"/>
  <c r="O27" i="12"/>
  <c r="Q27" i="12"/>
  <c r="V27" i="12"/>
  <c r="G32" i="12"/>
  <c r="M32" i="12" s="1"/>
  <c r="I32" i="12"/>
  <c r="K32" i="12"/>
  <c r="O32" i="12"/>
  <c r="Q32" i="12"/>
  <c r="V32" i="12"/>
  <c r="G35" i="12"/>
  <c r="M35" i="12" s="1"/>
  <c r="I35" i="12"/>
  <c r="K35" i="12"/>
  <c r="O35" i="12"/>
  <c r="Q35" i="12"/>
  <c r="V35" i="12"/>
  <c r="G41" i="12"/>
  <c r="I41" i="12"/>
  <c r="K41" i="12"/>
  <c r="M41" i="12"/>
  <c r="O41" i="12"/>
  <c r="Q41" i="12"/>
  <c r="V41" i="12"/>
  <c r="G44" i="12"/>
  <c r="I44" i="12"/>
  <c r="K44" i="12"/>
  <c r="M44" i="12"/>
  <c r="O44" i="12"/>
  <c r="Q44" i="12"/>
  <c r="V44" i="12"/>
  <c r="G46" i="12"/>
  <c r="I46" i="12"/>
  <c r="K46" i="12"/>
  <c r="K8" i="12" s="1"/>
  <c r="M46" i="12"/>
  <c r="O46" i="12"/>
  <c r="Q46" i="12"/>
  <c r="V46" i="12"/>
  <c r="G49" i="12"/>
  <c r="M49" i="12" s="1"/>
  <c r="I49" i="12"/>
  <c r="I48" i="12" s="1"/>
  <c r="K49" i="12"/>
  <c r="K48" i="12" s="1"/>
  <c r="O49" i="12"/>
  <c r="Q49" i="12"/>
  <c r="Q48" i="12" s="1"/>
  <c r="V49" i="12"/>
  <c r="G53" i="12"/>
  <c r="I53" i="12"/>
  <c r="K53" i="12"/>
  <c r="M53" i="12"/>
  <c r="O53" i="12"/>
  <c r="O48" i="12" s="1"/>
  <c r="Q53" i="12"/>
  <c r="V53" i="12"/>
  <c r="V48" i="12" s="1"/>
  <c r="G57" i="12"/>
  <c r="I57" i="12"/>
  <c r="K57" i="12"/>
  <c r="M57" i="12"/>
  <c r="O57" i="12"/>
  <c r="Q57" i="12"/>
  <c r="V57" i="12"/>
  <c r="G60" i="12"/>
  <c r="I60" i="12"/>
  <c r="K60" i="12"/>
  <c r="M60" i="12"/>
  <c r="O60" i="12"/>
  <c r="Q60" i="12"/>
  <c r="V60" i="12"/>
  <c r="G63" i="12"/>
  <c r="I63" i="12"/>
  <c r="K63" i="12"/>
  <c r="M63" i="12"/>
  <c r="O63" i="12"/>
  <c r="Q63" i="12"/>
  <c r="V63" i="12"/>
  <c r="G66" i="12"/>
  <c r="I66" i="12"/>
  <c r="K66" i="12"/>
  <c r="M66" i="12"/>
  <c r="O66" i="12"/>
  <c r="Q66" i="12"/>
  <c r="V66" i="12"/>
  <c r="G69" i="12"/>
  <c r="M69" i="12" s="1"/>
  <c r="I69" i="12"/>
  <c r="K69" i="12"/>
  <c r="O69" i="12"/>
  <c r="Q69" i="12"/>
  <c r="V69" i="12"/>
  <c r="G75" i="12"/>
  <c r="M75" i="12" s="1"/>
  <c r="I75" i="12"/>
  <c r="K75" i="12"/>
  <c r="O75" i="12"/>
  <c r="Q75" i="12"/>
  <c r="V75" i="12"/>
  <c r="G81" i="12"/>
  <c r="I81" i="12"/>
  <c r="M81" i="12"/>
  <c r="O81" i="12"/>
  <c r="V81" i="12"/>
  <c r="G82" i="12"/>
  <c r="I82" i="12"/>
  <c r="K82" i="12"/>
  <c r="K81" i="12" s="1"/>
  <c r="M82" i="12"/>
  <c r="O82" i="12"/>
  <c r="Q82" i="12"/>
  <c r="Q81" i="12" s="1"/>
  <c r="V82" i="12"/>
  <c r="G86" i="12"/>
  <c r="M86" i="12" s="1"/>
  <c r="I86" i="12"/>
  <c r="K86" i="12"/>
  <c r="O86" i="12"/>
  <c r="Q86" i="12"/>
  <c r="Q85" i="12" s="1"/>
  <c r="V86" i="12"/>
  <c r="V85" i="12" s="1"/>
  <c r="G89" i="12"/>
  <c r="M89" i="12" s="1"/>
  <c r="I89" i="12"/>
  <c r="K89" i="12"/>
  <c r="O89" i="12"/>
  <c r="Q89" i="12"/>
  <c r="V89" i="12"/>
  <c r="G92" i="12"/>
  <c r="I92" i="12"/>
  <c r="I85" i="12" s="1"/>
  <c r="K92" i="12"/>
  <c r="M92" i="12"/>
  <c r="O92" i="12"/>
  <c r="Q92" i="12"/>
  <c r="V92" i="12"/>
  <c r="G100" i="12"/>
  <c r="I100" i="12"/>
  <c r="K100" i="12"/>
  <c r="M100" i="12"/>
  <c r="O100" i="12"/>
  <c r="Q100" i="12"/>
  <c r="V100" i="12"/>
  <c r="G110" i="12"/>
  <c r="I110" i="12"/>
  <c r="K110" i="12"/>
  <c r="M110" i="12"/>
  <c r="O110" i="12"/>
  <c r="Q110" i="12"/>
  <c r="V110" i="12"/>
  <c r="G112" i="12"/>
  <c r="I112" i="12"/>
  <c r="K112" i="12"/>
  <c r="M112" i="12"/>
  <c r="O112" i="12"/>
  <c r="O85" i="12" s="1"/>
  <c r="Q112" i="12"/>
  <c r="V112" i="12"/>
  <c r="G115" i="12"/>
  <c r="I115" i="12"/>
  <c r="K115" i="12"/>
  <c r="M115" i="12"/>
  <c r="O115" i="12"/>
  <c r="Q115" i="12"/>
  <c r="V115" i="12"/>
  <c r="G121" i="12"/>
  <c r="M121" i="12" s="1"/>
  <c r="I121" i="12"/>
  <c r="K121" i="12"/>
  <c r="O121" i="12"/>
  <c r="Q121" i="12"/>
  <c r="V121" i="12"/>
  <c r="G127" i="12"/>
  <c r="M127" i="12" s="1"/>
  <c r="I127" i="12"/>
  <c r="K127" i="12"/>
  <c r="O127" i="12"/>
  <c r="Q127" i="12"/>
  <c r="V127" i="12"/>
  <c r="G130" i="12"/>
  <c r="M130" i="12" s="1"/>
  <c r="I130" i="12"/>
  <c r="K130" i="12"/>
  <c r="O130" i="12"/>
  <c r="Q130" i="12"/>
  <c r="V130" i="12"/>
  <c r="G134" i="12"/>
  <c r="I134" i="12"/>
  <c r="K134" i="12"/>
  <c r="M134" i="12"/>
  <c r="O134" i="12"/>
  <c r="Q134" i="12"/>
  <c r="V134" i="12"/>
  <c r="G139" i="12"/>
  <c r="M139" i="12" s="1"/>
  <c r="I139" i="12"/>
  <c r="K139" i="12"/>
  <c r="K85" i="12" s="1"/>
  <c r="O139" i="12"/>
  <c r="Q139" i="12"/>
  <c r="V139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3" i="12"/>
  <c r="I153" i="12"/>
  <c r="K153" i="12"/>
  <c r="M153" i="12"/>
  <c r="O153" i="12"/>
  <c r="Q153" i="12"/>
  <c r="V153" i="12"/>
  <c r="G154" i="12"/>
  <c r="I154" i="12"/>
  <c r="K154" i="12"/>
  <c r="M154" i="12"/>
  <c r="O154" i="12"/>
  <c r="Q154" i="12"/>
  <c r="V154" i="12"/>
  <c r="G159" i="12"/>
  <c r="I159" i="12"/>
  <c r="I158" i="12" s="1"/>
  <c r="K159" i="12"/>
  <c r="M159" i="12"/>
  <c r="O159" i="12"/>
  <c r="O158" i="12" s="1"/>
  <c r="Q159" i="12"/>
  <c r="Q158" i="12" s="1"/>
  <c r="V159" i="12"/>
  <c r="V158" i="12" s="1"/>
  <c r="G162" i="12"/>
  <c r="I162" i="12"/>
  <c r="K162" i="12"/>
  <c r="M162" i="12"/>
  <c r="O162" i="12"/>
  <c r="Q162" i="12"/>
  <c r="V162" i="12"/>
  <c r="G165" i="12"/>
  <c r="I165" i="12"/>
  <c r="K165" i="12"/>
  <c r="K158" i="12" s="1"/>
  <c r="M165" i="12"/>
  <c r="O165" i="12"/>
  <c r="Q165" i="12"/>
  <c r="V165" i="12"/>
  <c r="G168" i="12"/>
  <c r="M168" i="12" s="1"/>
  <c r="I168" i="12"/>
  <c r="K168" i="12"/>
  <c r="O168" i="12"/>
  <c r="Q168" i="12"/>
  <c r="V168" i="12"/>
  <c r="G171" i="12"/>
  <c r="G158" i="12" s="1"/>
  <c r="I171" i="12"/>
  <c r="K171" i="12"/>
  <c r="O171" i="12"/>
  <c r="Q171" i="12"/>
  <c r="V171" i="12"/>
  <c r="G174" i="12"/>
  <c r="G173" i="12" s="1"/>
  <c r="I174" i="12"/>
  <c r="I173" i="12" s="1"/>
  <c r="K174" i="12"/>
  <c r="K173" i="12" s="1"/>
  <c r="O174" i="12"/>
  <c r="O173" i="12" s="1"/>
  <c r="Q174" i="12"/>
  <c r="V174" i="12"/>
  <c r="G182" i="12"/>
  <c r="I182" i="12"/>
  <c r="K182" i="12"/>
  <c r="M182" i="12"/>
  <c r="O182" i="12"/>
  <c r="Q182" i="12"/>
  <c r="Q173" i="12" s="1"/>
  <c r="V182" i="12"/>
  <c r="G185" i="12"/>
  <c r="M185" i="12" s="1"/>
  <c r="I185" i="12"/>
  <c r="K185" i="12"/>
  <c r="O185" i="12"/>
  <c r="Q185" i="12"/>
  <c r="V185" i="12"/>
  <c r="G188" i="12"/>
  <c r="I188" i="12"/>
  <c r="K188" i="12"/>
  <c r="M188" i="12"/>
  <c r="O188" i="12"/>
  <c r="Q188" i="12"/>
  <c r="V188" i="12"/>
  <c r="G193" i="12"/>
  <c r="I193" i="12"/>
  <c r="K193" i="12"/>
  <c r="M193" i="12"/>
  <c r="O193" i="12"/>
  <c r="Q193" i="12"/>
  <c r="V193" i="12"/>
  <c r="V173" i="12" s="1"/>
  <c r="G197" i="12"/>
  <c r="I197" i="12"/>
  <c r="K197" i="12"/>
  <c r="M197" i="12"/>
  <c r="O197" i="12"/>
  <c r="Q197" i="12"/>
  <c r="V197" i="12"/>
  <c r="G202" i="12"/>
  <c r="I202" i="12"/>
  <c r="K202" i="12"/>
  <c r="M202" i="12"/>
  <c r="O202" i="12"/>
  <c r="Q202" i="12"/>
  <c r="V202" i="12"/>
  <c r="G206" i="12"/>
  <c r="I206" i="12"/>
  <c r="K206" i="12"/>
  <c r="M206" i="12"/>
  <c r="O206" i="12"/>
  <c r="Q206" i="12"/>
  <c r="V206" i="12"/>
  <c r="G210" i="12"/>
  <c r="I210" i="12"/>
  <c r="K210" i="12"/>
  <c r="M210" i="12"/>
  <c r="O210" i="12"/>
  <c r="Q210" i="12"/>
  <c r="V210" i="12"/>
  <c r="G218" i="12"/>
  <c r="M218" i="12" s="1"/>
  <c r="I218" i="12"/>
  <c r="I217" i="12" s="1"/>
  <c r="K218" i="12"/>
  <c r="K217" i="12" s="1"/>
  <c r="O218" i="12"/>
  <c r="O217" i="12" s="1"/>
  <c r="Q218" i="12"/>
  <c r="Q217" i="12" s="1"/>
  <c r="V218" i="12"/>
  <c r="V217" i="12" s="1"/>
  <c r="G221" i="12"/>
  <c r="M221" i="12" s="1"/>
  <c r="I221" i="12"/>
  <c r="K221" i="12"/>
  <c r="O221" i="12"/>
  <c r="Q221" i="12"/>
  <c r="V221" i="12"/>
  <c r="G229" i="12"/>
  <c r="M229" i="12" s="1"/>
  <c r="I229" i="12"/>
  <c r="K229" i="12"/>
  <c r="O229" i="12"/>
  <c r="Q229" i="12"/>
  <c r="V229" i="12"/>
  <c r="G230" i="12"/>
  <c r="I230" i="12"/>
  <c r="K230" i="12"/>
  <c r="M230" i="12"/>
  <c r="O230" i="12"/>
  <c r="Q230" i="12"/>
  <c r="V230" i="12"/>
  <c r="G233" i="12"/>
  <c r="M233" i="12" s="1"/>
  <c r="I233" i="12"/>
  <c r="K233" i="12"/>
  <c r="O233" i="12"/>
  <c r="Q233" i="12"/>
  <c r="V233" i="12"/>
  <c r="G238" i="12"/>
  <c r="I238" i="12"/>
  <c r="K238" i="12"/>
  <c r="M238" i="12"/>
  <c r="O238" i="12"/>
  <c r="Q238" i="12"/>
  <c r="V238" i="12"/>
  <c r="V243" i="12"/>
  <c r="G244" i="12"/>
  <c r="G243" i="12" s="1"/>
  <c r="I244" i="12"/>
  <c r="I243" i="12" s="1"/>
  <c r="K244" i="12"/>
  <c r="K243" i="12" s="1"/>
  <c r="M244" i="12"/>
  <c r="M243" i="12" s="1"/>
  <c r="O244" i="12"/>
  <c r="O243" i="12" s="1"/>
  <c r="Q244" i="12"/>
  <c r="Q243" i="12" s="1"/>
  <c r="V244" i="12"/>
  <c r="G247" i="12"/>
  <c r="G246" i="12" s="1"/>
  <c r="I247" i="12"/>
  <c r="I246" i="12" s="1"/>
  <c r="K247" i="12"/>
  <c r="K246" i="12" s="1"/>
  <c r="M247" i="12"/>
  <c r="O247" i="12"/>
  <c r="Q247" i="12"/>
  <c r="V247" i="12"/>
  <c r="G249" i="12"/>
  <c r="I249" i="12"/>
  <c r="K249" i="12"/>
  <c r="M249" i="12"/>
  <c r="O249" i="12"/>
  <c r="Q249" i="12"/>
  <c r="V249" i="12"/>
  <c r="V246" i="12" s="1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O246" i="12" s="1"/>
  <c r="Q252" i="12"/>
  <c r="V252" i="12"/>
  <c r="G254" i="12"/>
  <c r="M254" i="12" s="1"/>
  <c r="I254" i="12"/>
  <c r="K254" i="12"/>
  <c r="O254" i="12"/>
  <c r="Q254" i="12"/>
  <c r="Q246" i="12" s="1"/>
  <c r="V254" i="12"/>
  <c r="G256" i="12"/>
  <c r="I256" i="12"/>
  <c r="K256" i="12"/>
  <c r="M256" i="12"/>
  <c r="O256" i="12"/>
  <c r="O255" i="12" s="1"/>
  <c r="Q256" i="12"/>
  <c r="Q255" i="12" s="1"/>
  <c r="V256" i="12"/>
  <c r="V255" i="12" s="1"/>
  <c r="G259" i="12"/>
  <c r="M259" i="12" s="1"/>
  <c r="I259" i="12"/>
  <c r="I255" i="12" s="1"/>
  <c r="K259" i="12"/>
  <c r="O259" i="12"/>
  <c r="Q259" i="12"/>
  <c r="V259" i="12"/>
  <c r="G262" i="12"/>
  <c r="I262" i="12"/>
  <c r="K262" i="12"/>
  <c r="M262" i="12"/>
  <c r="O262" i="12"/>
  <c r="Q262" i="12"/>
  <c r="V262" i="12"/>
  <c r="G269" i="12"/>
  <c r="M269" i="12" s="1"/>
  <c r="I269" i="12"/>
  <c r="K269" i="12"/>
  <c r="O269" i="12"/>
  <c r="Q269" i="12"/>
  <c r="V269" i="12"/>
  <c r="G271" i="12"/>
  <c r="I271" i="12"/>
  <c r="K271" i="12"/>
  <c r="M271" i="12"/>
  <c r="O271" i="12"/>
  <c r="Q271" i="12"/>
  <c r="V271" i="12"/>
  <c r="G274" i="12"/>
  <c r="I274" i="12"/>
  <c r="K274" i="12"/>
  <c r="M274" i="12"/>
  <c r="O274" i="12"/>
  <c r="Q274" i="12"/>
  <c r="V274" i="12"/>
  <c r="G276" i="12"/>
  <c r="I276" i="12"/>
  <c r="K276" i="12"/>
  <c r="M276" i="12"/>
  <c r="O276" i="12"/>
  <c r="Q276" i="12"/>
  <c r="V276" i="12"/>
  <c r="G279" i="12"/>
  <c r="I279" i="12"/>
  <c r="K279" i="12"/>
  <c r="M279" i="12"/>
  <c r="O279" i="12"/>
  <c r="Q279" i="12"/>
  <c r="V279" i="12"/>
  <c r="G282" i="12"/>
  <c r="M282" i="12" s="1"/>
  <c r="I282" i="12"/>
  <c r="K282" i="12"/>
  <c r="O282" i="12"/>
  <c r="Q282" i="12"/>
  <c r="V282" i="12"/>
  <c r="G285" i="12"/>
  <c r="M285" i="12" s="1"/>
  <c r="I285" i="12"/>
  <c r="K285" i="12"/>
  <c r="O285" i="12"/>
  <c r="Q285" i="12"/>
  <c r="V285" i="12"/>
  <c r="G288" i="12"/>
  <c r="M288" i="12" s="1"/>
  <c r="I288" i="12"/>
  <c r="K288" i="12"/>
  <c r="O288" i="12"/>
  <c r="Q288" i="12"/>
  <c r="V288" i="12"/>
  <c r="G290" i="12"/>
  <c r="M290" i="12" s="1"/>
  <c r="I290" i="12"/>
  <c r="K290" i="12"/>
  <c r="K255" i="12" s="1"/>
  <c r="O290" i="12"/>
  <c r="Q290" i="12"/>
  <c r="V290" i="12"/>
  <c r="G292" i="12"/>
  <c r="I292" i="12"/>
  <c r="K292" i="12"/>
  <c r="M292" i="12"/>
  <c r="O292" i="12"/>
  <c r="Q292" i="12"/>
  <c r="V292" i="12"/>
  <c r="G295" i="12"/>
  <c r="M295" i="12" s="1"/>
  <c r="I295" i="12"/>
  <c r="K295" i="12"/>
  <c r="O295" i="12"/>
  <c r="Q295" i="12"/>
  <c r="V295" i="12"/>
  <c r="G298" i="12"/>
  <c r="I298" i="12"/>
  <c r="K298" i="12"/>
  <c r="M298" i="12"/>
  <c r="O298" i="12"/>
  <c r="Q298" i="12"/>
  <c r="V298" i="12"/>
  <c r="G300" i="12"/>
  <c r="I300" i="12"/>
  <c r="K300" i="12"/>
  <c r="M300" i="12"/>
  <c r="O300" i="12"/>
  <c r="Q300" i="12"/>
  <c r="V300" i="12"/>
  <c r="G302" i="12"/>
  <c r="I302" i="12"/>
  <c r="K302" i="12"/>
  <c r="M302" i="12"/>
  <c r="O302" i="12"/>
  <c r="Q302" i="12"/>
  <c r="V302" i="12"/>
  <c r="G306" i="12"/>
  <c r="I306" i="12"/>
  <c r="K306" i="12"/>
  <c r="M306" i="12"/>
  <c r="O306" i="12"/>
  <c r="Q306" i="12"/>
  <c r="V306" i="12"/>
  <c r="G310" i="12"/>
  <c r="M310" i="12" s="1"/>
  <c r="I310" i="12"/>
  <c r="K310" i="12"/>
  <c r="O310" i="12"/>
  <c r="Q310" i="12"/>
  <c r="V310" i="12"/>
  <c r="G314" i="12"/>
  <c r="I314" i="12"/>
  <c r="K314" i="12"/>
  <c r="M314" i="12"/>
  <c r="O314" i="12"/>
  <c r="Q314" i="12"/>
  <c r="V314" i="12"/>
  <c r="G316" i="12"/>
  <c r="M316" i="12" s="1"/>
  <c r="I316" i="12"/>
  <c r="K316" i="12"/>
  <c r="O316" i="12"/>
  <c r="Q316" i="12"/>
  <c r="V316" i="12"/>
  <c r="G317" i="12"/>
  <c r="M317" i="12" s="1"/>
  <c r="I317" i="12"/>
  <c r="K317" i="12"/>
  <c r="O317" i="12"/>
  <c r="Q317" i="12"/>
  <c r="V317" i="12"/>
  <c r="G320" i="12"/>
  <c r="M320" i="12" s="1"/>
  <c r="I320" i="12"/>
  <c r="K320" i="12"/>
  <c r="O320" i="12"/>
  <c r="Q320" i="12"/>
  <c r="V320" i="12"/>
  <c r="G327" i="12"/>
  <c r="M327" i="12" s="1"/>
  <c r="I327" i="12"/>
  <c r="K327" i="12"/>
  <c r="O327" i="12"/>
  <c r="Q327" i="12"/>
  <c r="V327" i="12"/>
  <c r="G330" i="12"/>
  <c r="I330" i="12"/>
  <c r="K330" i="12"/>
  <c r="M330" i="12"/>
  <c r="O330" i="12"/>
  <c r="Q330" i="12"/>
  <c r="V330" i="12"/>
  <c r="G333" i="12"/>
  <c r="G334" i="12"/>
  <c r="I334" i="12"/>
  <c r="I333" i="12" s="1"/>
  <c r="K334" i="12"/>
  <c r="K333" i="12" s="1"/>
  <c r="M334" i="12"/>
  <c r="M333" i="12" s="1"/>
  <c r="O334" i="12"/>
  <c r="O333" i="12" s="1"/>
  <c r="Q334" i="12"/>
  <c r="Q333" i="12" s="1"/>
  <c r="V334" i="12"/>
  <c r="V333" i="12" s="1"/>
  <c r="G337" i="12"/>
  <c r="G336" i="12" s="1"/>
  <c r="I337" i="12"/>
  <c r="I336" i="12" s="1"/>
  <c r="K337" i="12"/>
  <c r="K336" i="12" s="1"/>
  <c r="M337" i="12"/>
  <c r="O337" i="12"/>
  <c r="O336" i="12" s="1"/>
  <c r="Q337" i="12"/>
  <c r="Q336" i="12" s="1"/>
  <c r="V337" i="12"/>
  <c r="G342" i="12"/>
  <c r="I342" i="12"/>
  <c r="K342" i="12"/>
  <c r="M342" i="12"/>
  <c r="O342" i="12"/>
  <c r="Q342" i="12"/>
  <c r="V342" i="12"/>
  <c r="G347" i="12"/>
  <c r="I347" i="12"/>
  <c r="K347" i="12"/>
  <c r="M347" i="12"/>
  <c r="O347" i="12"/>
  <c r="Q347" i="12"/>
  <c r="V347" i="12"/>
  <c r="G350" i="12"/>
  <c r="I350" i="12"/>
  <c r="K350" i="12"/>
  <c r="M350" i="12"/>
  <c r="O350" i="12"/>
  <c r="Q350" i="12"/>
  <c r="V350" i="12"/>
  <c r="V336" i="12" s="1"/>
  <c r="G352" i="12"/>
  <c r="M352" i="12" s="1"/>
  <c r="I352" i="12"/>
  <c r="K352" i="12"/>
  <c r="O352" i="12"/>
  <c r="Q352" i="12"/>
  <c r="V352" i="12"/>
  <c r="G354" i="12"/>
  <c r="M354" i="12" s="1"/>
  <c r="I354" i="12"/>
  <c r="K354" i="12"/>
  <c r="O354" i="12"/>
  <c r="Q354" i="12"/>
  <c r="V354" i="12"/>
  <c r="G356" i="12"/>
  <c r="M356" i="12" s="1"/>
  <c r="I356" i="12"/>
  <c r="K356" i="12"/>
  <c r="O356" i="12"/>
  <c r="Q356" i="12"/>
  <c r="V356" i="12"/>
  <c r="K358" i="12"/>
  <c r="G359" i="12"/>
  <c r="I359" i="12"/>
  <c r="K359" i="12"/>
  <c r="M359" i="12"/>
  <c r="M358" i="12" s="1"/>
  <c r="O359" i="12"/>
  <c r="O358" i="12" s="1"/>
  <c r="Q359" i="12"/>
  <c r="Q358" i="12" s="1"/>
  <c r="V359" i="12"/>
  <c r="V358" i="12" s="1"/>
  <c r="G361" i="12"/>
  <c r="M361" i="12" s="1"/>
  <c r="I361" i="12"/>
  <c r="I358" i="12" s="1"/>
  <c r="K361" i="12"/>
  <c r="O361" i="12"/>
  <c r="Q361" i="12"/>
  <c r="V361" i="12"/>
  <c r="G364" i="12"/>
  <c r="I364" i="12"/>
  <c r="K364" i="12"/>
  <c r="M364" i="12"/>
  <c r="O364" i="12"/>
  <c r="Q364" i="12"/>
  <c r="V364" i="12"/>
  <c r="G369" i="12"/>
  <c r="M369" i="12" s="1"/>
  <c r="I369" i="12"/>
  <c r="K369" i="12"/>
  <c r="O369" i="12"/>
  <c r="Q369" i="12"/>
  <c r="V369" i="12"/>
  <c r="G372" i="12"/>
  <c r="I372" i="12"/>
  <c r="K372" i="12"/>
  <c r="M372" i="12"/>
  <c r="O372" i="12"/>
  <c r="O371" i="12" s="1"/>
  <c r="Q372" i="12"/>
  <c r="Q371" i="12" s="1"/>
  <c r="V372" i="12"/>
  <c r="V371" i="12" s="1"/>
  <c r="G373" i="12"/>
  <c r="M373" i="12" s="1"/>
  <c r="I373" i="12"/>
  <c r="I371" i="12" s="1"/>
  <c r="K373" i="12"/>
  <c r="K371" i="12" s="1"/>
  <c r="O373" i="12"/>
  <c r="Q373" i="12"/>
  <c r="V373" i="12"/>
  <c r="G374" i="12"/>
  <c r="I374" i="12"/>
  <c r="K374" i="12"/>
  <c r="M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G371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I379" i="12"/>
  <c r="K379" i="12"/>
  <c r="M379" i="12"/>
  <c r="O379" i="12"/>
  <c r="Q379" i="12"/>
  <c r="V379" i="12"/>
  <c r="G382" i="12"/>
  <c r="I382" i="12"/>
  <c r="I381" i="12" s="1"/>
  <c r="K382" i="12"/>
  <c r="K381" i="12" s="1"/>
  <c r="M382" i="12"/>
  <c r="O382" i="12"/>
  <c r="O381" i="12" s="1"/>
  <c r="Q382" i="12"/>
  <c r="Q381" i="12" s="1"/>
  <c r="V382" i="12"/>
  <c r="V381" i="12" s="1"/>
  <c r="G385" i="12"/>
  <c r="M385" i="12" s="1"/>
  <c r="I385" i="12"/>
  <c r="K385" i="12"/>
  <c r="O385" i="12"/>
  <c r="Q385" i="12"/>
  <c r="V385" i="12"/>
  <c r="G387" i="12"/>
  <c r="I387" i="12"/>
  <c r="K387" i="12"/>
  <c r="M387" i="12"/>
  <c r="O387" i="12"/>
  <c r="Q387" i="12"/>
  <c r="V387" i="12"/>
  <c r="G389" i="12"/>
  <c r="I389" i="12"/>
  <c r="K389" i="12"/>
  <c r="M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I391" i="12"/>
  <c r="K391" i="12"/>
  <c r="M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I396" i="12"/>
  <c r="K396" i="12"/>
  <c r="M396" i="12"/>
  <c r="O396" i="12"/>
  <c r="Q396" i="12"/>
  <c r="V396" i="12"/>
  <c r="G397" i="12"/>
  <c r="M397" i="12" s="1"/>
  <c r="I397" i="12"/>
  <c r="K397" i="12"/>
  <c r="O397" i="12"/>
  <c r="Q397" i="12"/>
  <c r="V397" i="12"/>
  <c r="G398" i="12"/>
  <c r="I398" i="12"/>
  <c r="K398" i="12"/>
  <c r="M398" i="12"/>
  <c r="O398" i="12"/>
  <c r="Q398" i="12"/>
  <c r="V398" i="12"/>
  <c r="G399" i="12"/>
  <c r="M399" i="12" s="1"/>
  <c r="I399" i="12"/>
  <c r="K399" i="12"/>
  <c r="O399" i="12"/>
  <c r="Q399" i="12"/>
  <c r="V399" i="12"/>
  <c r="G400" i="12"/>
  <c r="I400" i="12"/>
  <c r="K400" i="12"/>
  <c r="M400" i="12"/>
  <c r="O400" i="12"/>
  <c r="Q400" i="12"/>
  <c r="V400" i="12"/>
  <c r="G401" i="12"/>
  <c r="I401" i="12"/>
  <c r="K401" i="12"/>
  <c r="M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I403" i="12"/>
  <c r="K403" i="12"/>
  <c r="M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M405" i="12" s="1"/>
  <c r="I405" i="12"/>
  <c r="K405" i="12"/>
  <c r="O405" i="12"/>
  <c r="Q405" i="12"/>
  <c r="V405" i="12"/>
  <c r="G406" i="12"/>
  <c r="I406" i="12"/>
  <c r="K406" i="12"/>
  <c r="M406" i="12"/>
  <c r="O406" i="12"/>
  <c r="Q406" i="12"/>
  <c r="V406" i="12"/>
  <c r="G407" i="12"/>
  <c r="M407" i="12" s="1"/>
  <c r="I407" i="12"/>
  <c r="K407" i="12"/>
  <c r="O407" i="12"/>
  <c r="Q407" i="12"/>
  <c r="V407" i="12"/>
  <c r="G408" i="12"/>
  <c r="I408" i="12"/>
  <c r="K408" i="12"/>
  <c r="M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I410" i="12"/>
  <c r="K410" i="12"/>
  <c r="M410" i="12"/>
  <c r="O410" i="12"/>
  <c r="Q410" i="12"/>
  <c r="V410" i="12"/>
  <c r="G411" i="12"/>
  <c r="M411" i="12" s="1"/>
  <c r="I411" i="12"/>
  <c r="K411" i="12"/>
  <c r="O411" i="12"/>
  <c r="Q411" i="12"/>
  <c r="V411" i="12"/>
  <c r="G416" i="12"/>
  <c r="I416" i="12"/>
  <c r="K416" i="12"/>
  <c r="M416" i="12"/>
  <c r="O416" i="12"/>
  <c r="Q416" i="12"/>
  <c r="V416" i="12"/>
  <c r="G421" i="12"/>
  <c r="I421" i="12"/>
  <c r="K421" i="12"/>
  <c r="M421" i="12"/>
  <c r="O421" i="12"/>
  <c r="Q421" i="12"/>
  <c r="V421" i="12"/>
  <c r="G423" i="12"/>
  <c r="I423" i="12"/>
  <c r="G424" i="12"/>
  <c r="I424" i="12"/>
  <c r="K424" i="12"/>
  <c r="K423" i="12" s="1"/>
  <c r="M424" i="12"/>
  <c r="O424" i="12"/>
  <c r="O423" i="12" s="1"/>
  <c r="Q424" i="12"/>
  <c r="Q423" i="12" s="1"/>
  <c r="V424" i="12"/>
  <c r="V423" i="12" s="1"/>
  <c r="G425" i="12"/>
  <c r="M425" i="12" s="1"/>
  <c r="I425" i="12"/>
  <c r="K425" i="12"/>
  <c r="O425" i="12"/>
  <c r="Q425" i="12"/>
  <c r="V425" i="12"/>
  <c r="G426" i="12"/>
  <c r="I426" i="12"/>
  <c r="K426" i="12"/>
  <c r="M426" i="12"/>
  <c r="O426" i="12"/>
  <c r="Q426" i="12"/>
  <c r="V426" i="12"/>
  <c r="G427" i="12"/>
  <c r="I427" i="12"/>
  <c r="K427" i="12"/>
  <c r="M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I429" i="12"/>
  <c r="K429" i="12"/>
  <c r="M429" i="12"/>
  <c r="O429" i="12"/>
  <c r="Q429" i="12"/>
  <c r="V429" i="12"/>
  <c r="G430" i="12"/>
  <c r="G431" i="12"/>
  <c r="I431" i="12"/>
  <c r="I430" i="12" s="1"/>
  <c r="K431" i="12"/>
  <c r="K430" i="12" s="1"/>
  <c r="M431" i="12"/>
  <c r="O431" i="12"/>
  <c r="O430" i="12" s="1"/>
  <c r="Q431" i="12"/>
  <c r="Q430" i="12" s="1"/>
  <c r="V431" i="12"/>
  <c r="V430" i="12" s="1"/>
  <c r="G434" i="12"/>
  <c r="M434" i="12" s="1"/>
  <c r="I434" i="12"/>
  <c r="K434" i="12"/>
  <c r="O434" i="12"/>
  <c r="Q434" i="12"/>
  <c r="V434" i="12"/>
  <c r="G436" i="12"/>
  <c r="I436" i="12"/>
  <c r="K436" i="12"/>
  <c r="M436" i="12"/>
  <c r="O436" i="12"/>
  <c r="Q436" i="12"/>
  <c r="V436" i="12"/>
  <c r="G438" i="12"/>
  <c r="I438" i="12"/>
  <c r="K438" i="12"/>
  <c r="M438" i="12"/>
  <c r="O438" i="12"/>
  <c r="Q438" i="12"/>
  <c r="V438" i="12"/>
  <c r="G440" i="12"/>
  <c r="M440" i="12" s="1"/>
  <c r="I440" i="12"/>
  <c r="K440" i="12"/>
  <c r="O440" i="12"/>
  <c r="Q440" i="12"/>
  <c r="V440" i="12"/>
  <c r="G442" i="12"/>
  <c r="I442" i="12"/>
  <c r="K442" i="12"/>
  <c r="M442" i="12"/>
  <c r="O442" i="12"/>
  <c r="Q442" i="12"/>
  <c r="V442" i="12"/>
  <c r="G444" i="12"/>
  <c r="M444" i="12" s="1"/>
  <c r="I444" i="12"/>
  <c r="K444" i="12"/>
  <c r="O444" i="12"/>
  <c r="Q444" i="12"/>
  <c r="V444" i="12"/>
  <c r="G445" i="12"/>
  <c r="I445" i="12"/>
  <c r="K445" i="12"/>
  <c r="M445" i="12"/>
  <c r="O445" i="12"/>
  <c r="Q445" i="12"/>
  <c r="V445" i="12"/>
  <c r="G447" i="12"/>
  <c r="I447" i="12"/>
  <c r="K447" i="12"/>
  <c r="M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I449" i="12"/>
  <c r="K449" i="12"/>
  <c r="M449" i="12"/>
  <c r="O449" i="12"/>
  <c r="Q449" i="12"/>
  <c r="V449" i="12"/>
  <c r="G451" i="12"/>
  <c r="G452" i="12"/>
  <c r="I452" i="12"/>
  <c r="I451" i="12" s="1"/>
  <c r="K452" i="12"/>
  <c r="K451" i="12" s="1"/>
  <c r="M452" i="12"/>
  <c r="O452" i="12"/>
  <c r="O451" i="12" s="1"/>
  <c r="Q452" i="12"/>
  <c r="Q451" i="12" s="1"/>
  <c r="V452" i="12"/>
  <c r="V451" i="12" s="1"/>
  <c r="G454" i="12"/>
  <c r="M454" i="12" s="1"/>
  <c r="I454" i="12"/>
  <c r="K454" i="12"/>
  <c r="O454" i="12"/>
  <c r="Q454" i="12"/>
  <c r="V454" i="12"/>
  <c r="G456" i="12"/>
  <c r="I456" i="12"/>
  <c r="K456" i="12"/>
  <c r="M456" i="12"/>
  <c r="O456" i="12"/>
  <c r="Q456" i="12"/>
  <c r="V456" i="12"/>
  <c r="G458" i="12"/>
  <c r="I458" i="12"/>
  <c r="K458" i="12"/>
  <c r="M458" i="12"/>
  <c r="O458" i="12"/>
  <c r="Q458" i="12"/>
  <c r="V458" i="12"/>
  <c r="G460" i="12"/>
  <c r="M460" i="12" s="1"/>
  <c r="I460" i="12"/>
  <c r="K460" i="12"/>
  <c r="O460" i="12"/>
  <c r="Q460" i="12"/>
  <c r="V460" i="12"/>
  <c r="G464" i="12"/>
  <c r="I464" i="12"/>
  <c r="K464" i="12"/>
  <c r="M464" i="12"/>
  <c r="O464" i="12"/>
  <c r="Q464" i="12"/>
  <c r="V464" i="12"/>
  <c r="G466" i="12"/>
  <c r="M466" i="12" s="1"/>
  <c r="I466" i="12"/>
  <c r="K466" i="12"/>
  <c r="O466" i="12"/>
  <c r="Q466" i="12"/>
  <c r="V466" i="12"/>
  <c r="G467" i="12"/>
  <c r="I467" i="12"/>
  <c r="K467" i="12"/>
  <c r="M467" i="12"/>
  <c r="O467" i="12"/>
  <c r="Q467" i="12"/>
  <c r="V467" i="12"/>
  <c r="G469" i="12"/>
  <c r="I469" i="12"/>
  <c r="K469" i="12"/>
  <c r="M469" i="12"/>
  <c r="O469" i="12"/>
  <c r="Q469" i="12"/>
  <c r="V469" i="12"/>
  <c r="G471" i="12"/>
  <c r="M471" i="12" s="1"/>
  <c r="I471" i="12"/>
  <c r="K471" i="12"/>
  <c r="O471" i="12"/>
  <c r="Q471" i="12"/>
  <c r="V471" i="12"/>
  <c r="G474" i="12"/>
  <c r="M474" i="12" s="1"/>
  <c r="M473" i="12" s="1"/>
  <c r="I474" i="12"/>
  <c r="I473" i="12" s="1"/>
  <c r="K474" i="12"/>
  <c r="K473" i="12" s="1"/>
  <c r="O474" i="12"/>
  <c r="Q474" i="12"/>
  <c r="V474" i="12"/>
  <c r="G476" i="12"/>
  <c r="I476" i="12"/>
  <c r="K476" i="12"/>
  <c r="M476" i="12"/>
  <c r="O476" i="12"/>
  <c r="O473" i="12" s="1"/>
  <c r="Q476" i="12"/>
  <c r="Q473" i="12" s="1"/>
  <c r="V476" i="12"/>
  <c r="G478" i="12"/>
  <c r="M478" i="12" s="1"/>
  <c r="I478" i="12"/>
  <c r="K478" i="12"/>
  <c r="O478" i="12"/>
  <c r="Q478" i="12"/>
  <c r="V478" i="12"/>
  <c r="G480" i="12"/>
  <c r="I480" i="12"/>
  <c r="K480" i="12"/>
  <c r="M480" i="12"/>
  <c r="O480" i="12"/>
  <c r="Q480" i="12"/>
  <c r="V480" i="12"/>
  <c r="G482" i="12"/>
  <c r="I482" i="12"/>
  <c r="K482" i="12"/>
  <c r="M482" i="12"/>
  <c r="O482" i="12"/>
  <c r="Q482" i="12"/>
  <c r="V482" i="12"/>
  <c r="V473" i="12" s="1"/>
  <c r="G485" i="12"/>
  <c r="I485" i="12"/>
  <c r="K485" i="12"/>
  <c r="K484" i="12" s="1"/>
  <c r="M485" i="12"/>
  <c r="O485" i="12"/>
  <c r="O484" i="12" s="1"/>
  <c r="Q485" i="12"/>
  <c r="Q484" i="12" s="1"/>
  <c r="V485" i="12"/>
  <c r="V484" i="12" s="1"/>
  <c r="G488" i="12"/>
  <c r="M488" i="12" s="1"/>
  <c r="I488" i="12"/>
  <c r="K488" i="12"/>
  <c r="O488" i="12"/>
  <c r="Q488" i="12"/>
  <c r="V488" i="12"/>
  <c r="G491" i="12"/>
  <c r="I491" i="12"/>
  <c r="K491" i="12"/>
  <c r="M491" i="12"/>
  <c r="O491" i="12"/>
  <c r="Q491" i="12"/>
  <c r="V491" i="12"/>
  <c r="G493" i="12"/>
  <c r="I493" i="12"/>
  <c r="K493" i="12"/>
  <c r="M493" i="12"/>
  <c r="O493" i="12"/>
  <c r="Q493" i="12"/>
  <c r="V493" i="12"/>
  <c r="G495" i="12"/>
  <c r="M495" i="12" s="1"/>
  <c r="I495" i="12"/>
  <c r="K495" i="12"/>
  <c r="O495" i="12"/>
  <c r="Q495" i="12"/>
  <c r="V495" i="12"/>
  <c r="G498" i="12"/>
  <c r="I498" i="12"/>
  <c r="K498" i="12"/>
  <c r="M498" i="12"/>
  <c r="O498" i="12"/>
  <c r="Q498" i="12"/>
  <c r="V498" i="12"/>
  <c r="G500" i="12"/>
  <c r="M500" i="12" s="1"/>
  <c r="I500" i="12"/>
  <c r="K500" i="12"/>
  <c r="O500" i="12"/>
  <c r="Q500" i="12"/>
  <c r="V500" i="12"/>
  <c r="G502" i="12"/>
  <c r="I502" i="12"/>
  <c r="K502" i="12"/>
  <c r="M502" i="12"/>
  <c r="O502" i="12"/>
  <c r="Q502" i="12"/>
  <c r="V502" i="12"/>
  <c r="G504" i="12"/>
  <c r="M504" i="12" s="1"/>
  <c r="I504" i="12"/>
  <c r="K504" i="12"/>
  <c r="O504" i="12"/>
  <c r="Q504" i="12"/>
  <c r="V504" i="12"/>
  <c r="G506" i="12"/>
  <c r="I506" i="12"/>
  <c r="K506" i="12"/>
  <c r="M506" i="12"/>
  <c r="O506" i="12"/>
  <c r="Q506" i="12"/>
  <c r="V506" i="12"/>
  <c r="G508" i="12"/>
  <c r="I508" i="12"/>
  <c r="K508" i="12"/>
  <c r="M508" i="12"/>
  <c r="O508" i="12"/>
  <c r="Q508" i="12"/>
  <c r="V508" i="12"/>
  <c r="G511" i="12"/>
  <c r="M511" i="12" s="1"/>
  <c r="I511" i="12"/>
  <c r="I484" i="12" s="1"/>
  <c r="K511" i="12"/>
  <c r="O511" i="12"/>
  <c r="Q511" i="12"/>
  <c r="V511" i="12"/>
  <c r="G513" i="12"/>
  <c r="I513" i="12"/>
  <c r="K513" i="12"/>
  <c r="M513" i="12"/>
  <c r="O513" i="12"/>
  <c r="Q513" i="12"/>
  <c r="V513" i="12"/>
  <c r="G516" i="12"/>
  <c r="G515" i="12" s="1"/>
  <c r="I516" i="12"/>
  <c r="I515" i="12" s="1"/>
  <c r="K516" i="12"/>
  <c r="K515" i="12" s="1"/>
  <c r="M516" i="12"/>
  <c r="O516" i="12"/>
  <c r="O515" i="12" s="1"/>
  <c r="Q516" i="12"/>
  <c r="Q515" i="12" s="1"/>
  <c r="V516" i="12"/>
  <c r="V515" i="12" s="1"/>
  <c r="G517" i="12"/>
  <c r="I517" i="12"/>
  <c r="K517" i="12"/>
  <c r="M517" i="12"/>
  <c r="O517" i="12"/>
  <c r="Q517" i="12"/>
  <c r="V517" i="12"/>
  <c r="G520" i="12"/>
  <c r="M520" i="12" s="1"/>
  <c r="I520" i="12"/>
  <c r="K520" i="12"/>
  <c r="O520" i="12"/>
  <c r="Q520" i="12"/>
  <c r="V520" i="12"/>
  <c r="G522" i="12"/>
  <c r="I522" i="12"/>
  <c r="K522" i="12"/>
  <c r="M522" i="12"/>
  <c r="O522" i="12"/>
  <c r="Q522" i="12"/>
  <c r="V522" i="12"/>
  <c r="G525" i="12"/>
  <c r="M525" i="12" s="1"/>
  <c r="I525" i="12"/>
  <c r="K525" i="12"/>
  <c r="O525" i="12"/>
  <c r="Q525" i="12"/>
  <c r="V525" i="12"/>
  <c r="G527" i="12"/>
  <c r="M527" i="12" s="1"/>
  <c r="I527" i="12"/>
  <c r="K527" i="12"/>
  <c r="O527" i="12"/>
  <c r="Q527" i="12"/>
  <c r="V527" i="12"/>
  <c r="G530" i="12"/>
  <c r="I530" i="12"/>
  <c r="K530" i="12"/>
  <c r="M530" i="12"/>
  <c r="O530" i="12"/>
  <c r="Q530" i="12"/>
  <c r="V530" i="12"/>
  <c r="G531" i="12"/>
  <c r="K531" i="12"/>
  <c r="M531" i="12"/>
  <c r="G532" i="12"/>
  <c r="I532" i="12"/>
  <c r="I531" i="12" s="1"/>
  <c r="K532" i="12"/>
  <c r="M532" i="12"/>
  <c r="O532" i="12"/>
  <c r="O531" i="12" s="1"/>
  <c r="Q532" i="12"/>
  <c r="Q531" i="12" s="1"/>
  <c r="V532" i="12"/>
  <c r="V531" i="12" s="1"/>
  <c r="G538" i="12"/>
  <c r="I538" i="12"/>
  <c r="G539" i="12"/>
  <c r="I539" i="12"/>
  <c r="K539" i="12"/>
  <c r="K538" i="12" s="1"/>
  <c r="M539" i="12"/>
  <c r="M538" i="12" s="1"/>
  <c r="O539" i="12"/>
  <c r="O538" i="12" s="1"/>
  <c r="Q539" i="12"/>
  <c r="Q538" i="12" s="1"/>
  <c r="V539" i="12"/>
  <c r="V538" i="12" s="1"/>
  <c r="G541" i="12"/>
  <c r="M541" i="12" s="1"/>
  <c r="I541" i="12"/>
  <c r="K541" i="12"/>
  <c r="O541" i="12"/>
  <c r="Q541" i="12"/>
  <c r="V541" i="12"/>
  <c r="G543" i="12"/>
  <c r="I543" i="12"/>
  <c r="K543" i="12"/>
  <c r="M543" i="12"/>
  <c r="O543" i="12"/>
  <c r="Q543" i="12"/>
  <c r="V543" i="12"/>
  <c r="G553" i="12"/>
  <c r="I553" i="12"/>
  <c r="K553" i="12"/>
  <c r="M553" i="12"/>
  <c r="O553" i="12"/>
  <c r="Q553" i="12"/>
  <c r="V553" i="12"/>
  <c r="I555" i="12"/>
  <c r="K555" i="12"/>
  <c r="G556" i="12"/>
  <c r="M556" i="12" s="1"/>
  <c r="M555" i="12" s="1"/>
  <c r="I556" i="12"/>
  <c r="K556" i="12"/>
  <c r="O556" i="12"/>
  <c r="O555" i="12" s="1"/>
  <c r="Q556" i="12"/>
  <c r="Q555" i="12" s="1"/>
  <c r="V556" i="12"/>
  <c r="V555" i="12" s="1"/>
  <c r="G558" i="12"/>
  <c r="G559" i="12"/>
  <c r="I559" i="12"/>
  <c r="I558" i="12" s="1"/>
  <c r="K559" i="12"/>
  <c r="K558" i="12" s="1"/>
  <c r="M559" i="12"/>
  <c r="M558" i="12" s="1"/>
  <c r="O559" i="12"/>
  <c r="O558" i="12" s="1"/>
  <c r="Q559" i="12"/>
  <c r="Q558" i="12" s="1"/>
  <c r="V559" i="12"/>
  <c r="G560" i="12"/>
  <c r="I560" i="12"/>
  <c r="K560" i="12"/>
  <c r="M560" i="12"/>
  <c r="O560" i="12"/>
  <c r="Q560" i="12"/>
  <c r="V560" i="12"/>
  <c r="V558" i="12" s="1"/>
  <c r="K561" i="12"/>
  <c r="G562" i="12"/>
  <c r="I562" i="12"/>
  <c r="I561" i="12" s="1"/>
  <c r="K562" i="12"/>
  <c r="M562" i="12"/>
  <c r="O562" i="12"/>
  <c r="O561" i="12" s="1"/>
  <c r="Q562" i="12"/>
  <c r="Q561" i="12" s="1"/>
  <c r="V562" i="12"/>
  <c r="V561" i="12" s="1"/>
  <c r="G564" i="12"/>
  <c r="G561" i="12" s="1"/>
  <c r="I564" i="12"/>
  <c r="K564" i="12"/>
  <c r="O564" i="12"/>
  <c r="Q564" i="12"/>
  <c r="V564" i="12"/>
  <c r="G566" i="12"/>
  <c r="I566" i="12"/>
  <c r="K566" i="12"/>
  <c r="M566" i="12"/>
  <c r="O566" i="12"/>
  <c r="Q566" i="12"/>
  <c r="V566" i="12"/>
  <c r="G567" i="12"/>
  <c r="M567" i="12" s="1"/>
  <c r="I567" i="12"/>
  <c r="K567" i="12"/>
  <c r="O567" i="12"/>
  <c r="Q567" i="12"/>
  <c r="V567" i="12"/>
  <c r="G568" i="12"/>
  <c r="I568" i="12"/>
  <c r="K568" i="12"/>
  <c r="M568" i="12"/>
  <c r="O568" i="12"/>
  <c r="Q568" i="12"/>
  <c r="V568" i="12"/>
  <c r="AE572" i="12"/>
  <c r="AF572" i="12"/>
  <c r="I20" i="1"/>
  <c r="I19" i="1"/>
  <c r="I18" i="1"/>
  <c r="I17" i="1"/>
  <c r="F51" i="1"/>
  <c r="G23" i="1" s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1" i="1" s="1"/>
  <c r="J28" i="1"/>
  <c r="J26" i="1"/>
  <c r="G38" i="1"/>
  <c r="F38" i="1"/>
  <c r="J23" i="1"/>
  <c r="J24" i="1"/>
  <c r="J25" i="1"/>
  <c r="J27" i="1"/>
  <c r="E24" i="1"/>
  <c r="E26" i="1"/>
  <c r="I136" i="1" l="1"/>
  <c r="J69" i="1" s="1"/>
  <c r="G26" i="1"/>
  <c r="A26" i="1"/>
  <c r="A23" i="1"/>
  <c r="G28" i="1"/>
  <c r="M195" i="19"/>
  <c r="M8" i="19"/>
  <c r="M128" i="19"/>
  <c r="M234" i="19"/>
  <c r="M146" i="19"/>
  <c r="M204" i="19"/>
  <c r="G212" i="19"/>
  <c r="G146" i="19"/>
  <c r="M81" i="19"/>
  <c r="M77" i="19" s="1"/>
  <c r="G128" i="19"/>
  <c r="G8" i="19"/>
  <c r="AF244" i="19"/>
  <c r="G220" i="19"/>
  <c r="G195" i="19"/>
  <c r="G204" i="19"/>
  <c r="M56" i="18"/>
  <c r="M8" i="18"/>
  <c r="M79" i="18"/>
  <c r="M60" i="18"/>
  <c r="M44" i="18"/>
  <c r="G44" i="18"/>
  <c r="M91" i="18"/>
  <c r="M88" i="18" s="1"/>
  <c r="M67" i="18"/>
  <c r="M65" i="18" s="1"/>
  <c r="G79" i="18"/>
  <c r="M32" i="18"/>
  <c r="M27" i="18" s="1"/>
  <c r="M20" i="18"/>
  <c r="M15" i="18" s="1"/>
  <c r="AF117" i="18"/>
  <c r="M57" i="17"/>
  <c r="M194" i="17"/>
  <c r="M8" i="17"/>
  <c r="M43" i="17"/>
  <c r="M22" i="17"/>
  <c r="G57" i="17"/>
  <c r="G22" i="17"/>
  <c r="G43" i="17"/>
  <c r="M8" i="16"/>
  <c r="G21" i="16"/>
  <c r="G48" i="15"/>
  <c r="M42" i="15"/>
  <c r="M37" i="15" s="1"/>
  <c r="M13" i="15"/>
  <c r="M8" i="15" s="1"/>
  <c r="AF55" i="15"/>
  <c r="M49" i="14"/>
  <c r="M45" i="14" s="1"/>
  <c r="G37" i="14"/>
  <c r="AF64" i="14"/>
  <c r="M26" i="14"/>
  <c r="M8" i="14" s="1"/>
  <c r="M36" i="13"/>
  <c r="M115" i="13"/>
  <c r="G115" i="13"/>
  <c r="M70" i="13"/>
  <c r="M69" i="13" s="1"/>
  <c r="G36" i="13"/>
  <c r="M32" i="13"/>
  <c r="M20" i="13" s="1"/>
  <c r="M484" i="12"/>
  <c r="M85" i="12"/>
  <c r="M381" i="12"/>
  <c r="M451" i="12"/>
  <c r="M430" i="12"/>
  <c r="M246" i="12"/>
  <c r="M48" i="12"/>
  <c r="M336" i="12"/>
  <c r="M217" i="12"/>
  <c r="M255" i="12"/>
  <c r="M8" i="12"/>
  <c r="M515" i="12"/>
  <c r="M423" i="12"/>
  <c r="M564" i="12"/>
  <c r="M561" i="12" s="1"/>
  <c r="G217" i="12"/>
  <c r="M174" i="12"/>
  <c r="M173" i="12" s="1"/>
  <c r="G381" i="12"/>
  <c r="G484" i="12"/>
  <c r="M376" i="12"/>
  <c r="M371" i="12" s="1"/>
  <c r="M171" i="12"/>
  <c r="M158" i="12" s="1"/>
  <c r="G555" i="12"/>
  <c r="G358" i="12"/>
  <c r="G255" i="12"/>
  <c r="G85" i="12"/>
  <c r="G473" i="12"/>
  <c r="G48" i="12"/>
  <c r="I21" i="1"/>
  <c r="J39" i="1"/>
  <c r="J51" i="1" s="1"/>
  <c r="J43" i="1"/>
  <c r="J47" i="1"/>
  <c r="J42" i="1"/>
  <c r="J50" i="1"/>
  <c r="J46" i="1"/>
  <c r="J48" i="1"/>
  <c r="J49" i="1"/>
  <c r="J45" i="1"/>
  <c r="J44" i="1"/>
  <c r="J41" i="1"/>
  <c r="H51" i="1"/>
  <c r="J134" i="1" l="1"/>
  <c r="J128" i="1"/>
  <c r="J122" i="1"/>
  <c r="J116" i="1"/>
  <c r="J104" i="1"/>
  <c r="J127" i="1"/>
  <c r="J121" i="1"/>
  <c r="J115" i="1"/>
  <c r="J103" i="1"/>
  <c r="J97" i="1"/>
  <c r="J109" i="1"/>
  <c r="J91" i="1"/>
  <c r="J126" i="1"/>
  <c r="J96" i="1"/>
  <c r="J132" i="1"/>
  <c r="J110" i="1"/>
  <c r="J120" i="1"/>
  <c r="J114" i="1"/>
  <c r="J108" i="1"/>
  <c r="J102" i="1"/>
  <c r="J90" i="1"/>
  <c r="J118" i="1"/>
  <c r="J133" i="1"/>
  <c r="J135" i="1"/>
  <c r="J123" i="1"/>
  <c r="J130" i="1"/>
  <c r="J113" i="1"/>
  <c r="J98" i="1"/>
  <c r="J84" i="1"/>
  <c r="J78" i="1"/>
  <c r="J72" i="1"/>
  <c r="J117" i="1"/>
  <c r="J105" i="1"/>
  <c r="J129" i="1"/>
  <c r="J112" i="1"/>
  <c r="J89" i="1"/>
  <c r="J83" i="1"/>
  <c r="J77" i="1"/>
  <c r="J71" i="1"/>
  <c r="J125" i="1"/>
  <c r="J70" i="1"/>
  <c r="J119" i="1"/>
  <c r="J111" i="1"/>
  <c r="J95" i="1"/>
  <c r="J88" i="1"/>
  <c r="J82" i="1"/>
  <c r="J76" i="1"/>
  <c r="J101" i="1"/>
  <c r="J87" i="1"/>
  <c r="J81" i="1"/>
  <c r="J75" i="1"/>
  <c r="J94" i="1"/>
  <c r="J100" i="1"/>
  <c r="J93" i="1"/>
  <c r="J86" i="1"/>
  <c r="J80" i="1"/>
  <c r="J74" i="1"/>
  <c r="J124" i="1"/>
  <c r="J107" i="1"/>
  <c r="J106" i="1"/>
  <c r="J131" i="1"/>
  <c r="J99" i="1"/>
  <c r="J92" i="1"/>
  <c r="J85" i="1"/>
  <c r="J79" i="1"/>
  <c r="J73" i="1"/>
  <c r="A24" i="1"/>
  <c r="G24" i="1"/>
  <c r="A27" i="1" s="1"/>
  <c r="J136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5473DF83-1279-443C-B131-2272F2F9B50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B8F751-CE51-4EC5-95B2-21D1D2E5C32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F1B71641-1F6F-4368-B7A1-49340A6B5A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EDC8FC-176D-432F-B13F-0D2DAB14753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9F79FA83-68FD-45E3-9EF5-27724350AB1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0B108A5-D108-40F0-A037-F76BD26562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B394FFE6-4689-4A66-A095-7CFD0D82E0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3F78D41-D920-43EF-B69E-B41BF369C04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F024E7B6-1095-46A0-8F69-BF3448A41C8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31300E5-BDB5-47FE-802D-9305D656D09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EF009908-914B-4071-882C-5ABB5ABB29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90A23A-98FF-46F5-863B-B4E9D997B1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C1160F54-34DD-469E-BB16-EBAA2D24C55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916153-E9AB-42F6-A999-3CB8C82CD7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A589DA2D-3F3D-4BBA-8B58-0B825F0BA57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F3553B2-9E79-436C-869C-9909F76DEB1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37A7DCC6-A2D2-4BDF-AA3E-492C81F6AF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F7D36C-EE1E-4360-9B2A-500367DE7E9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<sst xmlns="http://schemas.openxmlformats.org/spreadsheetml/2006/main" count="7671" uniqueCount="2076">
  <si>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</si>
  <si>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</si>
  <si>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</si>
  <si>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</si>
  <si>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</si>
  <si>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</si>
  <si>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</si>
  <si>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</si>
  <si>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</si>
  <si>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</si>
  <si>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</si>
  <si>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</si>
  <si>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</si>
  <si>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</si>
  <si>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</si>
  <si>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</si>
  <si>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</si>
  <si>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</si>
  <si>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</si>
  <si>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</si>
  <si>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</si>
  <si>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</si>
  <si>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</si>
  <si>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</si>
  <si>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</si>
  <si>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</si>
  <si>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</si>
  <si>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</si>
  <si>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</si>
  <si>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</si>
  <si>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</si>
  <si>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</si>
  <si>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</si>
  <si>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</si>
  <si>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</si>
  <si>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</si>
  <si>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</si>
  <si>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</si>
  <si>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</si>
  <si>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</si>
  <si>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</si>
  <si>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</si>
  <si>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</si>
  <si>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</si>
  <si>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Rekonstrukce - modernizace</t>
  </si>
  <si>
    <t>Stavba</t>
  </si>
  <si>
    <t>Stavební objekt</t>
  </si>
  <si>
    <t>5</t>
  </si>
  <si>
    <t>Stavební úpravy v přízemí objektu a úprava prostranství před objektem MěÚ Nový Jičín</t>
  </si>
  <si>
    <t>SO01</t>
  </si>
  <si>
    <t>Vnitřní úpravy</t>
  </si>
  <si>
    <t>SO01.1</t>
  </si>
  <si>
    <t xml:space="preserve">Zdravotně technické instalace </t>
  </si>
  <si>
    <t>SO01.2</t>
  </si>
  <si>
    <t xml:space="preserve">Vzduchotechnika </t>
  </si>
  <si>
    <t>SO01.3</t>
  </si>
  <si>
    <t xml:space="preserve">Vytápění </t>
  </si>
  <si>
    <t>SO01.4</t>
  </si>
  <si>
    <t>Chlazení</t>
  </si>
  <si>
    <t>SO01.5</t>
  </si>
  <si>
    <t>Elektroinstalace - silnoproud</t>
  </si>
  <si>
    <t>SO01.6</t>
  </si>
  <si>
    <t>Elektroinstalace - slaboproud</t>
  </si>
  <si>
    <t>SO02</t>
  </si>
  <si>
    <t>Venkovní úpravy</t>
  </si>
  <si>
    <t>VRN</t>
  </si>
  <si>
    <t>Vedlejší rozpočtové náklady</t>
  </si>
  <si>
    <t>Celkem za stavbu</t>
  </si>
  <si>
    <t>CZK</t>
  </si>
  <si>
    <t>#POPS</t>
  </si>
  <si>
    <t>Popis stavby: 1 - Rekonstrukce - modernizace</t>
  </si>
  <si>
    <t>#POPO</t>
  </si>
  <si>
    <t>Popis objektu: 5 - Stavební úpravy v přízemí objektu a úprava prostranství před objektem MěÚ Nový Jičín</t>
  </si>
  <si>
    <t>#POPR</t>
  </si>
  <si>
    <t>Popis rozpočtu: SO01 - Vnitřní úpravy</t>
  </si>
  <si>
    <t xml:space="preserve">Popis rozpočtu: SO01.1 - Zdravotně technické instalace </t>
  </si>
  <si>
    <t xml:space="preserve">Popis rozpočtu: SO01.2 - Vzduchotechnika </t>
  </si>
  <si>
    <t xml:space="preserve">Popis rozpočtu: SO01.3 - Vytápění </t>
  </si>
  <si>
    <t>Popis rozpočtu: SO01.4 - Chlazení</t>
  </si>
  <si>
    <t>Popis rozpočtu: SO01.5 - Elektroinstalace - silnoproud</t>
  </si>
  <si>
    <t>Popis rozpočtu: SO01.6 - Elektroinstalace - slaboproud</t>
  </si>
  <si>
    <t>Popis rozpočtu: SO02 - Venkovní úpravy</t>
  </si>
  <si>
    <t>Popis rozpočtu: VRN - Vedlejší rozpočtové náklady</t>
  </si>
  <si>
    <t>Rekapitulace dílů</t>
  </si>
  <si>
    <t>Typ dílu</t>
  </si>
  <si>
    <t>Ležatá kanalizace (splašková + dešťová)</t>
  </si>
  <si>
    <t>Zemní práce</t>
  </si>
  <si>
    <t>10</t>
  </si>
  <si>
    <t>Otopná tělesa, armatury</t>
  </si>
  <si>
    <t>11</t>
  </si>
  <si>
    <t>Rozvod potrubí</t>
  </si>
  <si>
    <t>12</t>
  </si>
  <si>
    <t>Stavební přípomoce, ostatní</t>
  </si>
  <si>
    <t>13</t>
  </si>
  <si>
    <t>14</t>
  </si>
  <si>
    <t>2</t>
  </si>
  <si>
    <t>Vnitřní kanalizace</t>
  </si>
  <si>
    <t>Základy a zvláštní zakládání</t>
  </si>
  <si>
    <t>21-M</t>
  </si>
  <si>
    <t>Elektromontáže</t>
  </si>
  <si>
    <t>3</t>
  </si>
  <si>
    <t>Svislé a kompletní konstrukce</t>
  </si>
  <si>
    <t>Vnitřní vodovod</t>
  </si>
  <si>
    <t>342</t>
  </si>
  <si>
    <t>Stěny a příčky montované lehké</t>
  </si>
  <si>
    <t>4</t>
  </si>
  <si>
    <t>Vodorovné konstrukce</t>
  </si>
  <si>
    <t>Zařizovací předměty</t>
  </si>
  <si>
    <t>416</t>
  </si>
  <si>
    <t>Podhledy a mezistropy montované lehké</t>
  </si>
  <si>
    <t>46-M</t>
  </si>
  <si>
    <t>Zemní práce při extr.mont.pracích</t>
  </si>
  <si>
    <t>Komunikace</t>
  </si>
  <si>
    <t>6</t>
  </si>
  <si>
    <t>Zařízení č. 1 - Nucené větrání s rekuperací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</si>
  <si>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</si>
  <si>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</si>
  <si>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</si>
  <si>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</si>
  <si>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</si>
  <si>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</si>
  <si>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</si>
  <si>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</si>
  <si>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</si>
  <si>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Dveřní mřížky</t>
  </si>
  <si>
    <t>9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</si>
  <si>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</si>
  <si>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</si>
  <si>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</si>
  <si>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</si>
  <si>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</si>
  <si>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</si>
  <si>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</si>
  <si>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</si>
  <si>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</si>
  <si>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</si>
  <si>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</si>
  <si>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</si>
  <si>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997</t>
  </si>
  <si>
    <t>Přesun sutě</t>
  </si>
  <si>
    <t>HZS</t>
  </si>
  <si>
    <t>Hodinové zúčtovací sazby</t>
  </si>
  <si>
    <t>7</t>
  </si>
  <si>
    <t>Zařízení č. 2 - Nucený odtah z hygienického zázemí</t>
  </si>
  <si>
    <t>711</t>
  </si>
  <si>
    <t>Izolace proti vodě</t>
  </si>
  <si>
    <t>713</t>
  </si>
  <si>
    <t>Izolace tepelné</t>
  </si>
  <si>
    <t>725</t>
  </si>
  <si>
    <t>741</t>
  </si>
  <si>
    <t>742</t>
  </si>
  <si>
    <t>766</t>
  </si>
  <si>
    <t>Konstrukce truhlářské</t>
  </si>
  <si>
    <t>7661</t>
  </si>
  <si>
    <t>Vybavení interiéru</t>
  </si>
  <si>
    <t>767</t>
  </si>
  <si>
    <t>Konstrukce zámečnické</t>
  </si>
  <si>
    <t>771</t>
  </si>
  <si>
    <t>Podlahy z dlaždic a obklady</t>
  </si>
  <si>
    <t>773</t>
  </si>
  <si>
    <t>Podlahy teracové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</si>
  <si>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</si>
  <si>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</si>
  <si>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</si>
  <si>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</si>
  <si>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</si>
  <si>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</si>
  <si>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</si>
  <si>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</si>
  <si>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</si>
  <si>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</si>
  <si>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</si>
  <si>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Ostatní</t>
  </si>
  <si>
    <t>M21001</t>
  </si>
  <si>
    <t>Přípojné místo</t>
  </si>
  <si>
    <t>M21002</t>
  </si>
  <si>
    <t>Rozvaděče</t>
  </si>
  <si>
    <t>M21003</t>
  </si>
  <si>
    <t>Propojovací kabely</t>
  </si>
  <si>
    <t>M21004</t>
  </si>
  <si>
    <t>Optika</t>
  </si>
  <si>
    <t>M21005</t>
  </si>
  <si>
    <t>Kabely</t>
  </si>
  <si>
    <t>M21006</t>
  </si>
  <si>
    <t>Zvonek + Videotelefon</t>
  </si>
  <si>
    <t>M21007</t>
  </si>
  <si>
    <t>AV Technika - příprava</t>
  </si>
  <si>
    <t>M21008</t>
  </si>
  <si>
    <t>M21009</t>
  </si>
  <si>
    <t>Hardware PZTS - kompatibilní se systémem Galaxy, stupeň 3</t>
  </si>
  <si>
    <t>M21010</t>
  </si>
  <si>
    <t>Kabely PZTS</t>
  </si>
  <si>
    <t>M21011</t>
  </si>
  <si>
    <t>M21012</t>
  </si>
  <si>
    <t>Elektroinstalační materiál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</si>
  <si>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</si>
  <si>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</si>
  <si>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</si>
  <si>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</si>
  <si>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</si>
  <si>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</si>
  <si>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</si>
  <si>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</si>
  <si>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</si>
  <si>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</si>
  <si>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</si>
  <si>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</si>
  <si>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</si>
  <si>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</si>
  <si>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</si>
  <si>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</si>
  <si>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</si>
  <si>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</si>
  <si>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</si>
  <si>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</si>
  <si>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</si>
  <si>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</si>
  <si>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</si>
  <si>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</si>
  <si>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</si>
  <si>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</si>
  <si>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</si>
  <si>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</si>
  <si>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</si>
  <si>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</si>
  <si>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</si>
  <si>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</si>
  <si>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</si>
  <si>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</si>
  <si>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</si>
  <si>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</si>
  <si>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310271437R00</t>
  </si>
  <si>
    <t>Zazdívka otvorů z pórobetonových tvárnic plochy do 0,25 m2, tloušťka zdiva 375 mm</t>
  </si>
  <si>
    <t>kus</t>
  </si>
  <si>
    <t>801-4</t>
  </si>
  <si>
    <t>RTS 24/ I</t>
  </si>
  <si>
    <t>Práce</t>
  </si>
  <si>
    <t>Běžná</t>
  </si>
  <si>
    <t>POL1_</t>
  </si>
  <si>
    <t>ve zdivu nadzákladovém, včetně pomocného pracovního lešení</t>
  </si>
  <si>
    <t>SPI</t>
  </si>
  <si>
    <t>310271637R00</t>
  </si>
  <si>
    <t>Zazdívka otvorů z pórobetonových tvárnic plochy od 1 m2 do 4 m2, tloušťka zdiva 375 mm</t>
  </si>
  <si>
    <t>m3</t>
  </si>
  <si>
    <t>0,5*1*1,75</t>
  </si>
  <si>
    <t>VV</t>
  </si>
  <si>
    <t>(0,345*0,6+0,3*0,6)*2</t>
  </si>
  <si>
    <t>317234410R00</t>
  </si>
  <si>
    <t>Vyzdívka mezi nosníky cementovou</t>
  </si>
  <si>
    <t>jakýmikoliv cihlami pálenými na jakoukoliv maltu,</t>
  </si>
  <si>
    <t>P1 - I120 : 1,6*0,7*0,15</t>
  </si>
  <si>
    <t>P3 - L 100x100x4 : 1,2*0,2*0,15</t>
  </si>
  <si>
    <t>P4 - L 100x100x4 : 1*0,47*0,15</t>
  </si>
  <si>
    <t>P2 - I140 : 2,3*0,25*0,15</t>
  </si>
  <si>
    <t>317314130R00</t>
  </si>
  <si>
    <t>Podbetonování zhlaví nosníků zdivo šířky 300 mm</t>
  </si>
  <si>
    <t>betonem C 16/20. Tloušťka lože 50 mm, délka 200 mm.</t>
  </si>
  <si>
    <t>P1 - I120 : 2*2</t>
  </si>
  <si>
    <t>P3 - L 100x100x4 : 2</t>
  </si>
  <si>
    <t>P4 - L 100x100x4 : 2</t>
  </si>
  <si>
    <t>P2 - I140 : 2</t>
  </si>
  <si>
    <t>317941121R00</t>
  </si>
  <si>
    <t>Osazení ocelových válcovaných nosníků na zdivu bez dodávky materiálu, výšky do 120 mm</t>
  </si>
  <si>
    <t>t</t>
  </si>
  <si>
    <t>801-1</t>
  </si>
  <si>
    <t>profilu I, nebo IE, nebo U, nebo UE, nebo L</t>
  </si>
  <si>
    <t>P1 - I120 : 1,6*4*11,1*0,001</t>
  </si>
  <si>
    <t>P3 - L 100x100x4 : 1,2*9,26*0,001</t>
  </si>
  <si>
    <t>P4 - L 100x100x4 : 1*2*9,26*0,001</t>
  </si>
  <si>
    <t>317941123R00</t>
  </si>
  <si>
    <t>Osazení ocelových válcovaných nosníků na zdivu bez dodávky materiálu, výšky od 140 do 220 mm</t>
  </si>
  <si>
    <t>P2 - I140 : 2,3*2*14,4*0,001</t>
  </si>
  <si>
    <t>346244381R00</t>
  </si>
  <si>
    <t>Plentování ocelových nosníků jednostranné výšky do 200 mm</t>
  </si>
  <si>
    <t>m2</t>
  </si>
  <si>
    <t>jakýmikoliv cihlami,</t>
  </si>
  <si>
    <t>P1 - I120 : 1,6*(0,7+2*0,15)</t>
  </si>
  <si>
    <t>P3 - L 100x100x4 : 1,2*(0,2+0,15)</t>
  </si>
  <si>
    <t>P4 - L 100x100x4 : 1*(0,47+2*0,15)</t>
  </si>
  <si>
    <t>P2 - I140 : 2,3*(0,25+0,15)</t>
  </si>
  <si>
    <t>13331630R</t>
  </si>
  <si>
    <t>Tyč ocelová válcovaná za tepla průřez: rovnoramenné L; značka: S235JR (1.0038); a = 100 mm; b = 100 mm; t = 6,0 mm</t>
  </si>
  <si>
    <t>SPCM</t>
  </si>
  <si>
    <t>Specifikace</t>
  </si>
  <si>
    <t>POL3_</t>
  </si>
  <si>
    <t>13380520R</t>
  </si>
  <si>
    <t>Tyč ocelová válcovaná za tepla průřez: I; značka: S235JR (1.0038); h = 120 mm; b = 58 mm; s = 5,1 mm; t = 7,7 mm</t>
  </si>
  <si>
    <t>13380525R</t>
  </si>
  <si>
    <t>Tyč ocelová válcovaná za tepla průřez: I; značka: S235JR (1.0038); h = 140 mm; b = 66 mm; s = 5,7 mm; t = 8,6 mm</t>
  </si>
  <si>
    <t>342011123R00</t>
  </si>
  <si>
    <t>Příčky z desek sádrokartonových jednoduché opláštění bez izolace, konstrukce CW 50 tloušťka příčky 75 mm, desky impregnované, tloušťky 12,5 mm,  , požární odolnost EI 15</t>
  </si>
  <si>
    <t>zřízení nosné konstrukce příčky, vložení tepelné izolace tl. do 5 cm, montáž desek, tmelení spár Q2 a úprava rohů. Včetně dodávek materiálu.</t>
  </si>
  <si>
    <t>SDK04 : 2,9*(1,9+1,645)+2,5*(1,51+2,45)-0,8*2,2*4</t>
  </si>
  <si>
    <t>SDK05 : 3,2*5,81-0,8*2,2*3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</si>
  <si>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</si>
  <si>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</si>
  <si>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SDK02 : 3,17*(2,1+1,96+2,06)-(1*2,5+2,06*2,6+1,01*2,155)</t>
  </si>
  <si>
    <t>2,6*2,66+2,4*2</t>
  </si>
  <si>
    <t>342013323R00</t>
  </si>
  <si>
    <t>Příčky z desek sádrokartonových dvojité opláštění, jednoduchá konstrukce CW 100 tloušťka příčky 150 mm, desky impregnované, tloušťky 12,5 mm, tloušťka izolace 80 mm, požární odolnost EI 60</t>
  </si>
  <si>
    <t>SDK02 : 3,2*3,315*2</t>
  </si>
  <si>
    <t>342013329R00</t>
  </si>
  <si>
    <t>Příčky z desek sádrokartonových dvojité opláštění, jednoduchá konstrukce CW 100 tloušťka příčky 150 mm, desky standard a vysokopevnostní, tloušťky 12,5 mm, tloušťka izolace 100 mm, požární odolnost EI 60</t>
  </si>
  <si>
    <t>SDK01 : (5,96+0,7+0,15)*3,17-0,9*2</t>
  </si>
  <si>
    <t>342090211R00</t>
  </si>
  <si>
    <t>Úprava nosné konstrukce a opláštění SDK příčky pro zřízení otvoru pro dveře jednokřídlé, při hmotnosti jednoho křídla od 25 kg do 50 kg, v SDK příčce z UA profilů š. 50 mm, 1 x opláštěné</t>
  </si>
  <si>
    <t>SDK04 : 4</t>
  </si>
  <si>
    <t>SDK05 : 3</t>
  </si>
  <si>
    <t>342090432R00</t>
  </si>
  <si>
    <t>Úprava nosné konstrukce a opláštění SDK příčky pro zřízení otvoru pro dveře jednokřídlé, při hmotnosti jednoho křídla od 75 kg do 100 kg, v SDK příčce z UA profilů tl. 100 mm, 2 x opláštěné</t>
  </si>
  <si>
    <t>SDK01 : 1</t>
  </si>
  <si>
    <t>SDK02 : 3</t>
  </si>
  <si>
    <t>347016111R00</t>
  </si>
  <si>
    <t>Předstěny opláštěné sádrokartonovými deskami volně stojící, bez izolace 1x nosná ocelová konstrukce CW 50, jednoduše opláštěná, desky standard, tloušťky 12,5 mm, tloušťka stěny 65 mm, požární odolnost EI 15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</si>
  <si>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</si>
  <si>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</si>
  <si>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</si>
  <si>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</si>
  <si>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provizorní příčka : 2,62*2,665+1,63*2,1</t>
  </si>
  <si>
    <t>347016223R00</t>
  </si>
  <si>
    <t>Předstěny opláštěné sádrokartonovými deskami volně stojící, bez izolace 1x nosná ocelová konstrukce CW 75, dvojité opláštění, desky standard, tloušťky 12,5 mm, tloušťka stěny 100 mm, požární odolnost EI 45</t>
  </si>
  <si>
    <t>před WC : (1,2+0,1)*0,91*4</t>
  </si>
  <si>
    <t>416022121R00</t>
  </si>
  <si>
    <t>Podhledy na kovové konstrukci opláštěné deskami sádrokartonovými dvouúrovňový křížový rošt z profilů CD zavěšený 1x deska, tloušťky 12,5 mm, standard,  , bez izolace</t>
  </si>
  <si>
    <t>s úpravou rohů, koutů a hran konstrukcí, přebroušení a tmelení spár,</t>
  </si>
  <si>
    <t>C5 : 2,06*0,9</t>
  </si>
  <si>
    <t>601016193R00</t>
  </si>
  <si>
    <t>Omítka stropů a podhledů z hotových směsí doplňkové práce hloubková penetrace stropů akrylátová</t>
  </si>
  <si>
    <t>po jednotlivých vrstvách</t>
  </si>
  <si>
    <t>Odkaz na mn. položky pořadí 25 : 132,89000</t>
  </si>
  <si>
    <t>602011102R00</t>
  </si>
  <si>
    <t xml:space="preserve">Omítka stěn z hotových směsí postřik, báze, cementová,  ,  ,  </t>
  </si>
  <si>
    <t>Odkaz na mn. položky pořadí 22 : 230,29210</t>
  </si>
  <si>
    <t>602011112RT5</t>
  </si>
  <si>
    <t xml:space="preserve">Omítka stěn z hotových směsí vrstva jádrová, vápenocementová,  , tloušťka vrstvy 20 mm,  </t>
  </si>
  <si>
    <t>3,8*(7,92*2+6,84*2)</t>
  </si>
  <si>
    <t>3*(8,6*2+15,82*2+0,6*4+0,65*2+0,45*2+0,45*2+0,6*2+0,75*2+0,7*2)</t>
  </si>
  <si>
    <t>-(2,62*2,665+1,63*2,1+2,6*2,62*2+1,2*2,6+0,95*3,2*2+1,74*3,54)</t>
  </si>
  <si>
    <t>-1,5*2,4*2</t>
  </si>
  <si>
    <t>-(1,2*2,85+1*1,75)</t>
  </si>
  <si>
    <t>-(1,5*1,75+1,2*1,75+0,6*1,2)</t>
  </si>
  <si>
    <t>602011141RU3</t>
  </si>
  <si>
    <t xml:space="preserve">Omítka stěn z hotových směsí vrstva štuková, vápenná, 2x nanášená, tloušťka vrstvy 4 mm,  </t>
  </si>
  <si>
    <t>POL1_1</t>
  </si>
  <si>
    <t>Odkaz na mn. položky pořadí 33 : 28,29550*-1</t>
  </si>
  <si>
    <t>obklad : 2,1*(0,55+0,91+0,7+0,91+1,16+0,915+0,915+1,645+1,85)*-1</t>
  </si>
  <si>
    <t>602016193R00</t>
  </si>
  <si>
    <t>Jádrová omítka hloubková penetrace stěn akrylátová</t>
  </si>
  <si>
    <t>Odkaz na mn. položky pořadí 23 : 181,93110</t>
  </si>
  <si>
    <t>601011141RU3</t>
  </si>
  <si>
    <t>Štuk na stropech,  , vápenný, tloušťka vrstvy 4 mm, 2x nanášený</t>
  </si>
  <si>
    <t>Včetně pomocného lešení.</t>
  </si>
  <si>
    <t>55,7+14+10,39+52,8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</si>
  <si>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</si>
  <si>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</si>
  <si>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</si>
  <si>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2,62*2,665+1,63*2,1+2,6*2,62*2+1,2*2,6+0,95*3,2*2+1,74*3,54</t>
  </si>
  <si>
    <t>1,5*2,4*2</t>
  </si>
  <si>
    <t>1,2*2,85+1*1,75</t>
  </si>
  <si>
    <t>1,5*1,75+1,2*1,75+0,6*1,2</t>
  </si>
  <si>
    <t>610991001R00</t>
  </si>
  <si>
    <t>Začišťovací okenní lišta pro omítku tl. 6 mm</t>
  </si>
  <si>
    <t>m</t>
  </si>
  <si>
    <t>nalepení a odříznutí po dokončení omítek</t>
  </si>
  <si>
    <t>2,62+2*2,665+1,63+2*2,1+2,6*2+2*2,62*2+1,2+2*2,6+0,95*2+2*3,2*2+1,74+2*3,54</t>
  </si>
  <si>
    <t>1,5*2+2*2,4*2</t>
  </si>
  <si>
    <t>1,2+2*2,85+1+2*1,75</t>
  </si>
  <si>
    <t>1,5+2*1,75+1,2+2*1,75+0,6+2*1,2</t>
  </si>
  <si>
    <t>611421411R00</t>
  </si>
  <si>
    <t>Oprava vnitřních vápenných omítek stropů železobetonových rovných tvárnicových a kleneb v množství opravované plochy  v množství opravované plochy přes 30 do 50 %, hrubých</t>
  </si>
  <si>
    <t>Včetně pomocného pracovního lešení o výšce podlahy do 1900 mm a pro zatížení do 1,5 kPa.</t>
  </si>
  <si>
    <t>Odkaz na mn. položky pořadí 83 : 174,09000</t>
  </si>
  <si>
    <t>611481211RU1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</si>
  <si>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</si>
  <si>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</si>
  <si>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10% plochy : </t>
  </si>
  <si>
    <t>Odkaz na mn. položky pořadí 28 : 174,09000*0,1</t>
  </si>
  <si>
    <t>612409991RT2</t>
  </si>
  <si>
    <t>Začištění omítek kolem oken, dveří a obkladů apod. s použitím suché maltové směsi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</si>
  <si>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</si>
  <si>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</si>
  <si>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</si>
  <si>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0,25*(2,62*2+2*2,665+1,63*2+2*2,1)+(0,25+0,4)*(2,6+2*2,62)+0,25*(1,2+2*2,6)+0,35*(0,95*2+2*3,2*2)+0,55*(1,74+2*3,54)</t>
  </si>
  <si>
    <t>0,4*(1,5*2+2,4*2*2)</t>
  </si>
  <si>
    <t>0,2*(1,2+2,85*2)</t>
  </si>
  <si>
    <t>0,25*(1,5+1,75*2+1,2+1,75*2+0,6+1,2*2+1+1,75*2)</t>
  </si>
  <si>
    <t>612481211RU1</t>
  </si>
  <si>
    <t>Vyztužení povrchu vnitřních stěn sklotextilní síťovinou s dodávkou síťoviny a stěrkového tmelu</t>
  </si>
  <si>
    <t xml:space="preserve">10% plochy - styk dvou materiálu : </t>
  </si>
  <si>
    <t>Odkaz na mn. položky pořadí 22 : 230,29210*0,1</t>
  </si>
  <si>
    <t>6020111a</t>
  </si>
  <si>
    <t>Dekorativní strukturovaná stěrka tl. 2mm (vzorkovat s architektem)</t>
  </si>
  <si>
    <t>Vlastní</t>
  </si>
  <si>
    <t>Indiv</t>
  </si>
  <si>
    <t>s vysokým nárokem na estetický vzhled. Dodavatel prací osloví specializovaného dekoratéra, který bude danou stěrku provádět</t>
  </si>
  <si>
    <t>.</t>
  </si>
  <si>
    <t>ZD5 : 3,6*7,92-1,63*2,1</t>
  </si>
  <si>
    <t>0,3*(1,63+2,1*2)+0,25*(1,63+2,1*2)</t>
  </si>
  <si>
    <t>6020111b</t>
  </si>
  <si>
    <t>Provedení vzorků jednotlivých strukturovaných stěrek na místě</t>
  </si>
  <si>
    <t>soub</t>
  </si>
  <si>
    <t>6020111c</t>
  </si>
  <si>
    <t>Dekorativní strukturovaná stěrka na vnější straně recepčního půltu</t>
  </si>
  <si>
    <t>2*(0,9*0,8+1,2*1,2)+3,25*1,2</t>
  </si>
  <si>
    <t>620991002R00</t>
  </si>
  <si>
    <t>Připojovací í lišty začišťovací okenní lišta,  , pro omítku tl. 9 mm</t>
  </si>
  <si>
    <t>(1,2+2*2,85+1+2*1,75+1,2+2*2,6)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</si>
  <si>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</si>
  <si>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</si>
  <si>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</si>
  <si>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1,2*2,85+1*1,75+1,2*2,6</t>
  </si>
  <si>
    <t>622412415RT1</t>
  </si>
  <si>
    <t>Nátěr vnějsích omítek stěn vápenný, složitost 1-2, odstín I, na novou omítku</t>
  </si>
  <si>
    <t>Penetrace + 2 x krycí nátěr.</t>
  </si>
  <si>
    <t>Odkaz na mn. položky pořadí 39 : 9,70000</t>
  </si>
  <si>
    <t>622421143R00</t>
  </si>
  <si>
    <t>Omítky vnější stěn vápenocementové štukové,  , složitost 1÷ 2</t>
  </si>
  <si>
    <t>(0,3+0,2)*(1,2+2*2,85+1+2*1,75+1,2+2*2,6)</t>
  </si>
  <si>
    <t>1*0,5+0,5*0,6</t>
  </si>
  <si>
    <t>784181201R00</t>
  </si>
  <si>
    <t>Příprava povrchu Penetrace (napouštění) podkladu silikát, jednonásobná</t>
  </si>
  <si>
    <t>800-784</t>
  </si>
  <si>
    <t>Odkaz na mn. položky pořadí 38 : 9,70000</t>
  </si>
  <si>
    <t>631313621R00</t>
  </si>
  <si>
    <t xml:space="preserve">Mazanina z betonu prostého tl. přes 80 do 120 mm třídy C 20/25,  </t>
  </si>
  <si>
    <t>(z kameniva) hlazená dřevěným hladítkem</t>
  </si>
  <si>
    <t>Včetně vytvoření dilatačních spár, bez zaplnění.</t>
  </si>
  <si>
    <t>Sn1 : 55,7*0,1*1,03</t>
  </si>
  <si>
    <t>Sn2 : 1,2*0,7*0,1*1,03</t>
  </si>
  <si>
    <t>Sn4 : 0,07*(1,9*1,24+1,245*8,4)*1,03</t>
  </si>
  <si>
    <t>Sn5 : 1*1,9*0,12*1,03</t>
  </si>
  <si>
    <t>Sn6 : 1*(0,07+0,12)*1,03</t>
  </si>
  <si>
    <t>631319153R00</t>
  </si>
  <si>
    <t>Příplatek za přehlazení povrchu tloušťka mazaniny od 80 mm do 120 mm</t>
  </si>
  <si>
    <t>betonové mazaniny min. B 10 ocelovým hladítkem</t>
  </si>
  <si>
    <t>Odkaz na mn. položky pořadí 41 : 7,17805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</si>
  <si>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</si>
  <si>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</si>
  <si>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</si>
  <si>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</si>
  <si>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</si>
  <si>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včetně distančních prvků</t>
  </si>
  <si>
    <t>Sn1 : 55,7*1,25*4,44*0,001</t>
  </si>
  <si>
    <t>Sn2 : 1,2*0,7*1,25*4,44*0,001</t>
  </si>
  <si>
    <t>Sn4 : (1,9*1,24+1,245*8,4)*1,25*4,44*0,001</t>
  </si>
  <si>
    <t>631361921RT8</t>
  </si>
  <si>
    <t>Výztuž mazanin z betonů a z lehkých betonů ze svařovaných sítí průměr drátu 8 mm, velikost oka 100/100 mm</t>
  </si>
  <si>
    <t>Sn5 : 1*1,9*1,25*7,9*0,001</t>
  </si>
  <si>
    <t>Sn6 : 1*1,25*7,9*0,001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</si>
  <si>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</si>
  <si>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</si>
  <si>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</si>
  <si>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>SN1 : 55,7*0,05</t>
  </si>
  <si>
    <t>SN6 : 1</t>
  </si>
  <si>
    <t>Sn5 : 1</t>
  </si>
  <si>
    <t>632411904R00</t>
  </si>
  <si>
    <t xml:space="preserve">Potěr ze suchých směsí nátěr savých podkladů penetrační,  </t>
  </si>
  <si>
    <t>s rozprostřením a uhlazením</t>
  </si>
  <si>
    <t>Odkaz na mn. položky pořadí 48 : 4,10760</t>
  </si>
  <si>
    <t>Odkaz na mn. položky pořadí 49 : 121,09725</t>
  </si>
  <si>
    <t>632421125RT1</t>
  </si>
  <si>
    <t>Potěr ze suchých směsí samonivelační podlahová hmota na bázi cementu, tloušťky 15 mm, včetně penetrace</t>
  </si>
  <si>
    <t>včetně penetrace podkladu.</t>
  </si>
  <si>
    <t>Sn2.1 : (3,6*0,88+1,74*0,54)</t>
  </si>
  <si>
    <t>632421130RT1</t>
  </si>
  <si>
    <t>Potěr ze suchých směsí samonivelační podlahová modifikovaná hmota na bázi cementu, tloušťky 20 mm, včetně penetrace</t>
  </si>
  <si>
    <t>Sn2 : 1,2*0,7</t>
  </si>
  <si>
    <t>Sn3 : 1,855*2,15+1,9*4,45+52,8+15,62+7,88+7,5+3,84+6,36</t>
  </si>
  <si>
    <t>Sn4 : (1,9*1,24+1,245*8,4)</t>
  </si>
  <si>
    <t>Sn6 : 1</t>
  </si>
  <si>
    <t>642941210R00</t>
  </si>
  <si>
    <t>Stavební pouzdra pro posuvné dveře osazené do sádrokartonové příčky, 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  jednostranné  osazení pouzdra bez dodávky</t>
  </si>
  <si>
    <t>z pozinkovaného ocelového profilovaného plechu</t>
  </si>
  <si>
    <t>Zi01 : 1</t>
  </si>
  <si>
    <t>648991113R00</t>
  </si>
  <si>
    <t>Osazení parapetních desek z plastických hmot šířky nad 200 mm</t>
  </si>
  <si>
    <t>a poloplastických hmot na montážní pěnu, zapravení omítky pod parapetem, těsnění spáry mezi parapetem a rámem okna, dodávka silikonu.</t>
  </si>
  <si>
    <t>Vp1 : 0,6</t>
  </si>
  <si>
    <t>Vp2 : 1</t>
  </si>
  <si>
    <t>Vp3 : 1,5</t>
  </si>
  <si>
    <t>Vp4 : 1,2</t>
  </si>
  <si>
    <t>Vp5 : 1,5*2</t>
  </si>
  <si>
    <t>Vp6 : 0,96*2</t>
  </si>
  <si>
    <t>5533535045R</t>
  </si>
  <si>
    <t>pouzdro pro posuvné dveře jednostranné; š průchodu 900 mm; h průchodu 2 100 mm</t>
  </si>
  <si>
    <t>5838716a</t>
  </si>
  <si>
    <t>Obklad parapetů leštěné teraco, bilé kamenico tl. 30 mm</t>
  </si>
  <si>
    <t>Vp5 : 1,5*0,39*2</t>
  </si>
  <si>
    <t>Vp6 : 0,96*0,36*2</t>
  </si>
  <si>
    <t>60775432R</t>
  </si>
  <si>
    <t>parapet vnitřní š = 250 mm; materiál - povrch laminátová fólie; materiál - jádro voděodolá DTD; dekor bílý, mramor, imitace dřeva</t>
  </si>
  <si>
    <t>Vp1 : 0,6*1,1</t>
  </si>
  <si>
    <t>Vp2 : 1*1,1</t>
  </si>
  <si>
    <t>Vp3 : 1,5*1,1</t>
  </si>
  <si>
    <t>Vp4 : 1,2*1,1</t>
  </si>
  <si>
    <t>60780099R</t>
  </si>
  <si>
    <t>krytka parapetu plast; boční, oboust. pro Al parapety; rozměr 480 mm; barva hnědá, bílá, šedá, RAL 8003</t>
  </si>
  <si>
    <t>Vp1 : 1</t>
  </si>
  <si>
    <t>Vp3 : 1</t>
  </si>
  <si>
    <t>Vp4 : 1</t>
  </si>
  <si>
    <t>941955002R00</t>
  </si>
  <si>
    <t>Lešení lehké pracovní pomocné pomocné, o výšce lešeňové podlahy přes 1,2 do 1,9 m</t>
  </si>
  <si>
    <t>800-3</t>
  </si>
  <si>
    <t>Odkaz na mn. položky pořadí 57 : 174,09000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</si>
  <si>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</si>
  <si>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</si>
  <si>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55,7+14+10,39+52,8+15,62+7,88+7,5+3,84+6,36</t>
  </si>
  <si>
    <t>952902110R00</t>
  </si>
  <si>
    <t>Čištění budov zametáním v místnostech, chodbách, na schodišti a na půdě</t>
  </si>
  <si>
    <t>953941312R00</t>
  </si>
  <si>
    <t>Osazení předmětů na hmoždinky osazení hasicího přístroje</t>
  </si>
  <si>
    <t>952122</t>
  </si>
  <si>
    <t>Zakrytí stávajících podlach geotextilii, folií a sololitem</t>
  </si>
  <si>
    <t>stávající podlahy : 20</t>
  </si>
  <si>
    <t>44984114R</t>
  </si>
  <si>
    <t>přístoj hasicí práškový; P6Te; třída hašení A,B,C; výtlačný prostředek dusík; náplň 6 kg; provozní schopnost od -30 do + 60°C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</si>
  <si>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</si>
  <si>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</si>
  <si>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</si>
  <si>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</si>
  <si>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3,81*(1,3+1,42+0,63+3,055+3,51+2,755+0,8+2+5,96+0,9+1,06+0,49+1,645+5,36*2)-(0,9*2*6+1*2*2+0,8*2*2)</t>
  </si>
  <si>
    <t>962031116R00</t>
  </si>
  <si>
    <t>Bourání příček z cihel pálených plných, tloušťky 140 mm</t>
  </si>
  <si>
    <t>3,81*(4,45+0,36)-1*2,1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</si>
  <si>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</si>
  <si>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</si>
  <si>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</si>
  <si>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nové dveře : 0,7*1,2*2,6</t>
  </si>
  <si>
    <t>nika : 0,29*1,63*2,1+0,2*0,83*1,7</t>
  </si>
  <si>
    <t>VZT : (0,6*0,27-0,5*0,27)*0,45</t>
  </si>
  <si>
    <t>parapet : 1,2*1,75*0,5</t>
  </si>
  <si>
    <t>květináč : 0,4*0,4*1,625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</si>
  <si>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</si>
  <si>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</si>
  <si>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</si>
  <si>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</si>
  <si>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</si>
  <si>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nad dveřmi : 1*0,85</t>
  </si>
  <si>
    <t>963016111R00</t>
  </si>
  <si>
    <t>Demontáž sádrokartonových a sádrovláknitých podhledů z desek bez minerální izolace, na jednoduché ocelové konstrukci, 1x opláštěné tl. 12,5 mm</t>
  </si>
  <si>
    <t>22,35</t>
  </si>
  <si>
    <t>963022819R00</t>
  </si>
  <si>
    <t>Bourání kamenných schodišťových stupňů zhotovených na místě</t>
  </si>
  <si>
    <t>oblých, rovných nebo kosých zhotovených na místě,</t>
  </si>
  <si>
    <t>1,2*2+1,9</t>
  </si>
  <si>
    <t>965042131RT1</t>
  </si>
  <si>
    <t>Bourání podkladů pod dlažby nebo litých celistvých dlažeb a mazanin  betonových nebo z litého asfaltu, tloušťky do 100 mm, plochy do 4 m2</t>
  </si>
  <si>
    <t>S1 : (0,05+0,08)*58,15</t>
  </si>
  <si>
    <t>0,07*(1,245*6,775+1,25*(1,245+1,855))</t>
  </si>
  <si>
    <t>965081712RT1</t>
  </si>
  <si>
    <t>Bourání podlah z keramických dlaždic, tloušťky do 10 mm, plochy do 1 m2</t>
  </si>
  <si>
    <t>bez podkladního lože, s jakoukoliv výplní spár</t>
  </si>
  <si>
    <t>58,15+9,93+37,22+7,7+6,24+11,48+3,89+1,9+3+15,4</t>
  </si>
  <si>
    <t>965081702R00</t>
  </si>
  <si>
    <t>Bourání podlah Soklíků z dlažeb keramických tloušťky do 10 mm, výšky do 100 mm</t>
  </si>
  <si>
    <t>6,84*2+7,92*2+0,88*2+1*2+6,775*2+1,25*2+1,245*2+1,855*2+4,45*2+2,45*2+2,895*2+2,755*2+6,6*2+8,6*2+0,665*2+0,5*2+0,6*4+6*2+0,6*2+1,96*2+5,86*2+1,37*2+5,86*2+1,745*2+1,745*2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</si>
  <si>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</si>
  <si>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</si>
  <si>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</si>
  <si>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968061125R00</t>
  </si>
  <si>
    <t>Vyvěšení nebo zavěšení dřevěných křídel dveří, plochy do 2 m2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</si>
  <si>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</si>
  <si>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</si>
  <si>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</si>
  <si>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1,2*1,1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</si>
  <si>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</si>
  <si>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</si>
  <si>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(0,9*2*6+1*2*2+0,8*2*2)</t>
  </si>
  <si>
    <t>1,63*2,1</t>
  </si>
  <si>
    <t>968095002R00</t>
  </si>
  <si>
    <t xml:space="preserve">Vybourání vnitřních parapetů dřevěných, šířky do 50 cm,  </t>
  </si>
  <si>
    <t>0,96*2+1,5*2+1,5+1,2*2</t>
  </si>
  <si>
    <t>970251150R00</t>
  </si>
  <si>
    <t>Řezání železobetonu hloubka řezu 150 mm</t>
  </si>
  <si>
    <t>schod : 1,9+0,3*2</t>
  </si>
  <si>
    <t>971033431R00</t>
  </si>
  <si>
    <t>Vybourání otvorů ve zdivu cihelném z jakýchkoliv cihel pálených  na jakoukoliv maltu vápenou nebo vápenocementovou, plochy do 0,25 m2, tloušťky do 150 mm</t>
  </si>
  <si>
    <t>základovém nebo nadzákladovém,</t>
  </si>
  <si>
    <t>Včetně pomocného lešení o výšce podlahy do 1900 mm a pro zatížení do 1,5 kPa  (150 kg/m2).</t>
  </si>
  <si>
    <t>nový průvlak : 1+1</t>
  </si>
  <si>
    <t>971033451R00</t>
  </si>
  <si>
    <t>Vybourání otvorů ve zdivu cihelném z jakýchkoliv cihel pálených  na jakoukoliv maltu vápenou nebo vápenocementovou, plochy do 0,25 m2, tloušťky do 450 mm</t>
  </si>
  <si>
    <t>nový průvlak : 1</t>
  </si>
  <si>
    <t>971033461R00</t>
  </si>
  <si>
    <t>Vybourání otvorů ve zdivu cihelném z jakýchkoliv cihel pálených  na jakoukoliv maltu vápenou nebo vápenocementovou, plochy do 0,25 m2, tloušťky do 600 mm</t>
  </si>
  <si>
    <t>975043111R00</t>
  </si>
  <si>
    <t>Jednořadové podchycení stropů pro osazení nosníků pro osazení nosníků do výšky podchycení 3,5 m  při zatížení hmotnosti do 750 kg/m</t>
  </si>
  <si>
    <t>1,5+1,5</t>
  </si>
  <si>
    <t>976071111R00</t>
  </si>
  <si>
    <t>Vybourání kovových doplňkových konstrukcí madel a zábradlí  v jakémkoliv zdivu</t>
  </si>
  <si>
    <t>978011161R00</t>
  </si>
  <si>
    <t>Otlučení omítek vápenných nebo vápenocementových vnitřních s vyškrabáním spár, s očištěním zdiva stropů, v rozsahu do 50 %</t>
  </si>
  <si>
    <t>15,62+7,88+7,5+3,84+6,36</t>
  </si>
  <si>
    <t>978013191R00</t>
  </si>
  <si>
    <t>Otlučení omítek vápenných nebo vápenocementových vnitřních s vyškrabáním spár, s očištěním zdiva stěn, v rozsahu do 100 %</t>
  </si>
  <si>
    <t>-(0,96*2,62*2+1,74*3,54)-(2,62*2,665+2,6*2,618)-1,63*2,1</t>
  </si>
  <si>
    <t>ostění : 0,3*(0,96*2+2*2,62*2)+0,55*(1,74+2*3,54)+0,7*(2,62+2*2,665+2,6+2*2,618)</t>
  </si>
  <si>
    <t>-(0,6*1,2+1,2*1,75+1*2,85+1,2*1,1+1,5*1,75+1,5*2,4*2+2,5*2,62)</t>
  </si>
  <si>
    <t>0,2*(0,6+2*1,2+1,2+2*1,75+1+2*2,85+1,2+2*1,1+1,5+2*1,75)+0,4*(1,5*2+2*2,4*2)</t>
  </si>
  <si>
    <t>978059211R00</t>
  </si>
  <si>
    <t>Odsekání a odebrání obkladů stěn z umělého kamene, plochy do 1 m2</t>
  </si>
  <si>
    <t>včetně otlučení podkladní omítky až na zdivo,</t>
  </si>
  <si>
    <t>schodiště : 0,6*1,3+0,6*0,88*2</t>
  </si>
  <si>
    <t>978059511R00</t>
  </si>
  <si>
    <t>Odsekání a odebrání obkladů stěn z obkládaček vnitřních z jakýchkoliv materiálů, plochy do 1 m2</t>
  </si>
  <si>
    <t>2*(2,45*2+4,45*2+5,86*2+1,96*2+1,64*2+2,96*2+0,415+1,75*2+1,6*2)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</si>
  <si>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</si>
  <si>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</si>
  <si>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</si>
  <si>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</si>
  <si>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</si>
  <si>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</si>
  <si>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</si>
  <si>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</si>
  <si>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Sn1 : 55,7</t>
  </si>
  <si>
    <t>711141559RT1</t>
  </si>
  <si>
    <t xml:space="preserve">Provedení izolace proti zemní vlhkosti pásy přitavením vodorovná, 1 vrstva, bez dodávky izolačních pásů,  </t>
  </si>
  <si>
    <t>Sn1 : 55,7*1,1</t>
  </si>
  <si>
    <t>Sn2 : 1,2*0,7*1,1</t>
  </si>
  <si>
    <t>Sn4 : (1,9*1,24+1,245*8,4)*1,1</t>
  </si>
  <si>
    <t>Sn6 : 1*1,1</t>
  </si>
  <si>
    <t>711212002RT6</t>
  </si>
  <si>
    <t>Izolace proti vodě stěrka hydroizolační  proti vlkosti a tlakové vodě</t>
  </si>
  <si>
    <t>POL1_7</t>
  </si>
  <si>
    <t>dvouvrstvá</t>
  </si>
  <si>
    <t>1.08 : 3,84+2,1*(1,5*2+1,16)</t>
  </si>
  <si>
    <t>711212601R00</t>
  </si>
  <si>
    <t>Izolace proti vodě doplňky  těsnicí pás š.120 mm do spoje podlaha-stěna</t>
  </si>
  <si>
    <t>1.08 : 1,16*2+3,315*2+2,1*2</t>
  </si>
  <si>
    <t>711212901R00</t>
  </si>
  <si>
    <t xml:space="preserve">Provedení penetrace podkladů pod hydroizolační stěrky </t>
  </si>
  <si>
    <t>Odkaz na mn. položky pořadí 90 : 12,57600</t>
  </si>
  <si>
    <t>62852265R</t>
  </si>
  <si>
    <t>Pás hydroizolační asfaltový tl = 4,0 mm; funkce: protiradonová, parobrzdná; nosná vložka: skelná tkanina; asfalt: modifikovaný; horní strana: minerální posyp; spodní strana: spalitelná fólie</t>
  </si>
  <si>
    <t>Odkaz na mn. položky pořadí 89 : 77,38940*1,05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</si>
  <si>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</si>
  <si>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</si>
  <si>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</si>
  <si>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713191100RT9</t>
  </si>
  <si>
    <t>Izolace tepelné běžných konstrukcí - doplňky položení separační fólie, včetně dodávky PE fólie</t>
  </si>
  <si>
    <t>800-713</t>
  </si>
  <si>
    <t>SN1 : 55,7*1,1</t>
  </si>
  <si>
    <t>713191221R00</t>
  </si>
  <si>
    <t>Izolace tepelné běžných konstrukcí - doplňky obložení stěn pásky 100 mm, včetně dodávky materiálu</t>
  </si>
  <si>
    <t>Sn1 : 8,42*2+7*2</t>
  </si>
  <si>
    <t>Sn3 : 8,4*2+3,145*2+1*2+0,6*2</t>
  </si>
  <si>
    <t>713511383RU6</t>
  </si>
  <si>
    <t>Nátěr protipožární oceli dvouvrstvý požární odolnost R30, uzavřený pravoúhlý nosník, podíl obvodu a plochy příčného průřezu Am/V do 155</t>
  </si>
  <si>
    <t>(bez krycí vrstvy)</t>
  </si>
  <si>
    <t>Nátěr je tvořen základním nátěrem a zpěňujícím nátěrem vč. dodávky.</t>
  </si>
  <si>
    <t>Včetně pomocného lešení o výšce podlahy do 1900 mm a pro zatížení do 1,5 kPa.</t>
  </si>
  <si>
    <t>Ocelové příruby válcovaných profilů ve stropech : 0,2*(7,92*2+4,45*5+3,1*5)</t>
  </si>
  <si>
    <t>998713201R00</t>
  </si>
  <si>
    <t>Přesun hmot pro izolace tepelné v objektech výšky do 6 m</t>
  </si>
  <si>
    <t>50 m vodorovně</t>
  </si>
  <si>
    <t>725001</t>
  </si>
  <si>
    <t>D+M přebalovacího pultu, nástěnný s přebalovací podložkou, bílý, dle PD ozn. X14</t>
  </si>
  <si>
    <t>725002</t>
  </si>
  <si>
    <t>D+M nástěnného věšáčku, matně černý, z nerez oceli, dle PD ozn. X18</t>
  </si>
  <si>
    <t>725003</t>
  </si>
  <si>
    <t>D+M kulatého koupelnového zrcadla, rozměr 70cm, dle PD ozn X19</t>
  </si>
  <si>
    <t>725004</t>
  </si>
  <si>
    <t>D+M Dávkovač tekutého mýdla</t>
  </si>
  <si>
    <t>725005</t>
  </si>
  <si>
    <t>D+M Zásobníku na papírové ručníky, dle PD ozn X02</t>
  </si>
  <si>
    <t>725006</t>
  </si>
  <si>
    <t>D+M Koš na papírové ručníky 27l, zavěšený, dle PD ozn X03</t>
  </si>
  <si>
    <t>725007</t>
  </si>
  <si>
    <t>D+M zásobníku na toaletní papír, dle Pd ozn X01</t>
  </si>
  <si>
    <t>998725201R00</t>
  </si>
  <si>
    <t>Přesun hmot pro zařizovací předměty v objektech výšky do 6 m</t>
  </si>
  <si>
    <t>800-721</t>
  </si>
  <si>
    <t>vodorovně do 50 m</t>
  </si>
  <si>
    <t>766112820R00</t>
  </si>
  <si>
    <t>Demontáž dřevěných stěn prosklených</t>
  </si>
  <si>
    <t>800-766</t>
  </si>
  <si>
    <t>včetně demontáže lišt a vysklení,</t>
  </si>
  <si>
    <t>2,62*2,665+2,6*2,618+2,4*2</t>
  </si>
  <si>
    <t>766411811R00</t>
  </si>
  <si>
    <t>Demontáž obložení stěn panely velikosti do 1,5 m2</t>
  </si>
  <si>
    <t>1.04+1.11 : 1,8*(0,665+3,51+0,8+0,65+1,45+0,6*4+1,3+0,58+6,6+0,21+5,81+2,66+5,21+0,6*2+1,77)</t>
  </si>
  <si>
    <t>766411822R00</t>
  </si>
  <si>
    <t>Demontáž obložení stěn podkladových roštů</t>
  </si>
  <si>
    <t>Odkaz na mn. položky pořadí 108 : 62,66700</t>
  </si>
  <si>
    <t>766001</t>
  </si>
  <si>
    <t>Demontáž interiéru - vč. jeho likvidace</t>
  </si>
  <si>
    <t>766002</t>
  </si>
  <si>
    <t>D+M recepčního pultu vč. zasklení, dle PD v.č. D1.1.11</t>
  </si>
  <si>
    <t>766003</t>
  </si>
  <si>
    <t>D+M Vnitřních dveří z profilace MB45, skleněné dvoukřídlé posuvné, panikové kování, dle PD ozn. D1</t>
  </si>
  <si>
    <t>766004</t>
  </si>
  <si>
    <t>D+M Vnitřních dveří z profilace MB-45 ALUPROF, skleněné dvoukřídlé, samozavírač, panikové kování, dle PD ozn. D2</t>
  </si>
  <si>
    <t>766005</t>
  </si>
  <si>
    <t>D+M Vnitřních dveří z profilace MB-78EI, skleněné dvoukřídlé, samozavírač, panikové kování, dle PD ozn. D3</t>
  </si>
  <si>
    <t>766006</t>
  </si>
  <si>
    <t>D+M Dveří vnitřních, akustických se skrytou zárubní, povrch NCS DYHA, vč. kování, dle PD ozn. D4</t>
  </si>
  <si>
    <t>766007</t>
  </si>
  <si>
    <t>D+M Vnitřních dveří z profilace MB-45 ALUPROF, skleněné dvoukřídlé, samozavírač, panikové kování, rozměr 4,45x2,5m, dle PD ozn. D5</t>
  </si>
  <si>
    <t>766008</t>
  </si>
  <si>
    <t>D+M Vnitřních dveří z profilace MB-45 ALUPROF, skleněné jednokřídlé, dle PD ozn. D6</t>
  </si>
  <si>
    <t>766009</t>
  </si>
  <si>
    <t>D+M Vnitřních dveří z profilace MB-45 ALUPROF, skleněné jednokřídlé, dle PD ozn. D7</t>
  </si>
  <si>
    <t>766010</t>
  </si>
  <si>
    <t>D+M vnitřních dveří vč. zárubně, povrch CPL laminát, posuvné, vč. kování, dle PD ozn D8</t>
  </si>
  <si>
    <t>766011</t>
  </si>
  <si>
    <t>D+M vnitřních dveří vč. zárubně, povrch CPL laminát,otočné, vč. kování, dle PD ozn D9p</t>
  </si>
  <si>
    <t>766012</t>
  </si>
  <si>
    <t>D+M vnitřních dveří vč. zárubně, povrch CPL laminát,otočné, vč. kování, dle PD ozn D9I</t>
  </si>
  <si>
    <t>766013</t>
  </si>
  <si>
    <t>D+M kuchyňské linky vč. kuchyňských spotřebičů, dle PD ozn. T01</t>
  </si>
  <si>
    <t>766014</t>
  </si>
  <si>
    <t>D+M vnějších dveří, vč. zárubně, bezp. sklo, vodorovné madlo, automatické otvevírání, dle PD ozn. 01D</t>
  </si>
  <si>
    <t>766015</t>
  </si>
  <si>
    <t>D+M dřevěného eurookna, s dvojsklem, rozměr 1000x1750mmm vč. polep mléčnou fólii do výšky 1,9m, dle PD ozn. 02</t>
  </si>
  <si>
    <t>766016</t>
  </si>
  <si>
    <t>D+M vnějších dveří, vč. zárubně, kopie stávajících vstupních dveří, masiv, bezpečnostní, dle PD ozn. 03</t>
  </si>
  <si>
    <t>766017</t>
  </si>
  <si>
    <t>D+M vestavěných skříní v m.č. 1.07, dle PD ozn T02</t>
  </si>
  <si>
    <t>766018</t>
  </si>
  <si>
    <t>766019</t>
  </si>
  <si>
    <t>D+M Skříňky pod umyvadlo, dle PD ozn T03</t>
  </si>
  <si>
    <t>766020</t>
  </si>
  <si>
    <t>D+M skříň v m.č. 1.06, dle PD ozn T04</t>
  </si>
  <si>
    <t>766021</t>
  </si>
  <si>
    <t>D+M vestavěné skříně, dle PD ozn T05</t>
  </si>
  <si>
    <t>766022</t>
  </si>
  <si>
    <t>D+M kancelářského stolu u pultu, dle PD ozn T07</t>
  </si>
  <si>
    <t>76641614a</t>
  </si>
  <si>
    <t>Obložení stěn dřevovláknitou deskou, vč. dodávky, tl. 25mm, 1200x600mm, zvuková pohltivost do 1,00</t>
  </si>
  <si>
    <t>Akustické panely použité na podhledy zn. v PD jako C4 a obklad stěn označení v PD jako HER 01, budou provedeny z dřevláknitých desek, šířka vlny do 1 mm, skladba vln na panelu bude PD</t>
  </si>
  <si>
    <t>barevnost panelů: pro obklad stěn HER01 - světle šedá RAL 7035</t>
  </si>
  <si>
    <t>Her01 : 2,7*(6,5+0,15*7+8+6,6+3,55)</t>
  </si>
  <si>
    <t>-(1,255*1,895+1*2,5+2,06*2,6)</t>
  </si>
  <si>
    <t>76641711a</t>
  </si>
  <si>
    <t>Podkladový rošt pod obložení stěn, vč. dodávky materiálu</t>
  </si>
  <si>
    <t>- nosná konstrukce L 100x40x1,2mm</t>
  </si>
  <si>
    <t>- vzduchová mezera - vedení instalací tl. 70mm</t>
  </si>
  <si>
    <t>- latě 40x60 mm</t>
  </si>
  <si>
    <t>Odkaz na mn. položky pořadí 132 : 59,15578</t>
  </si>
  <si>
    <t>998766201R00</t>
  </si>
  <si>
    <t>Přesun hmot pro konstrukce truhlářské v objektech výšky do 6 m</t>
  </si>
  <si>
    <t>7661001</t>
  </si>
  <si>
    <t>D+M Kancelářské židle, dle PD ozn. I1</t>
  </si>
  <si>
    <t>7661002</t>
  </si>
  <si>
    <t>D+M Stolu stohovatelného, dle PD ozn I2</t>
  </si>
  <si>
    <t>7661003</t>
  </si>
  <si>
    <t>D+M Židle multifunkční sál, dle PD ozn I3, s čalouněním</t>
  </si>
  <si>
    <t>7661004</t>
  </si>
  <si>
    <t>D+M Stůl rautový, dle PD ozn I4</t>
  </si>
  <si>
    <t>7661005</t>
  </si>
  <si>
    <t>D+M Závěs RAL 3004, zatemňovací, dle PD ozn I5</t>
  </si>
  <si>
    <t>7661006</t>
  </si>
  <si>
    <t>D+M Promítací plátno, dle PD ozn I6</t>
  </si>
  <si>
    <t>767587111RT3</t>
  </si>
  <si>
    <t>Montáž podhledů lamelových a kazetových Podhledy nosný rošt pro podhledy  hrana kazety v úrovni roštu, v modulu 600 x 600 mm, antikorozní profily</t>
  </si>
  <si>
    <t>800-767</t>
  </si>
  <si>
    <t>C4 : 15,62+7,88+7,5+3,84+6,36</t>
  </si>
  <si>
    <t>Odkaz na mn. položky pořadí 19 : 1,85400*-1</t>
  </si>
  <si>
    <t>767587211RU2</t>
  </si>
  <si>
    <t>Montáž podhledů lamelových a kazetových Podhledy podhled minerální,  , 600x600 mm, včetně dodávky kazet</t>
  </si>
  <si>
    <t>Odkaz na mn. položky pořadí 141 : 39,34600</t>
  </si>
  <si>
    <t>767581801R00</t>
  </si>
  <si>
    <t>Demontáž podhledů kazet</t>
  </si>
  <si>
    <t>58,15+9,93+37,22+6,24+3,89+1,9+3+15,4</t>
  </si>
  <si>
    <t>767582800R00</t>
  </si>
  <si>
    <t>Demontáž podhledů roštů</t>
  </si>
  <si>
    <t>Odkaz na mn. položky pořadí 143 : 135,73000</t>
  </si>
  <si>
    <t>767001</t>
  </si>
  <si>
    <t>Odřezání a zbroušení navařených pacek na stropním nosníku</t>
  </si>
  <si>
    <t>7,92*2+4,45*5+3,1*5</t>
  </si>
  <si>
    <t>767002</t>
  </si>
  <si>
    <t>D+M zábradlí ve foyer vč. kotvení, výplně a povrchové úpravy</t>
  </si>
  <si>
    <t>(2,18+0,2*2+1,45)*2</t>
  </si>
  <si>
    <t>767003</t>
  </si>
  <si>
    <t>D+M poštovní schránky, dle PD ozn X20</t>
  </si>
  <si>
    <t>767004</t>
  </si>
  <si>
    <t>D+M vodicí lišty a jezdce na závěsy, dle PD ozn X21</t>
  </si>
  <si>
    <t>4,5+2,1</t>
  </si>
  <si>
    <t>767005</t>
  </si>
  <si>
    <t>D+M navigačního systému po budově - dle PD ozn. X22</t>
  </si>
  <si>
    <t>767006</t>
  </si>
  <si>
    <t>D+M nápisu a loga města, vč. montáže zapravení do omítky, dle PD ozn. X23</t>
  </si>
  <si>
    <t>998767201R00</t>
  </si>
  <si>
    <t>Přesun hmot pro kovové stavební doplňk. konstrukce v objektech výšky do 6 m</t>
  </si>
  <si>
    <t>771101210R00</t>
  </si>
  <si>
    <t>Příprava podkladu pod dlažby penetrace podkladu pod dlažby</t>
  </si>
  <si>
    <t>800-771</t>
  </si>
  <si>
    <t>Odkaz na mn. položky pořadí 155 : 35,97000</t>
  </si>
  <si>
    <t>771111122R00</t>
  </si>
  <si>
    <t>Doplňkové práce při kladení dlažeb montáž podlahových lišt přechodových</t>
  </si>
  <si>
    <t>1*3+2,6+2,06</t>
  </si>
  <si>
    <t>771475014R00</t>
  </si>
  <si>
    <t>Montáž soklíků z dlaždic keramických výšky 100 mm, soklíků vodorovných, kladených do flexibilního tmele</t>
  </si>
  <si>
    <t>3,085*2+3,4*2+1,355*2+6*2+1,85*2+2,45*2+1,51*3+2,45+1,645*4+0,915*2+1,85*2+1,9*2</t>
  </si>
  <si>
    <t>771575109R00</t>
  </si>
  <si>
    <t>Montáž podlah z dlaždic keramických 300 x 300 mm, režných nebo glazovaných, hladkých, kladených do flexibilního tmele</t>
  </si>
  <si>
    <t>10,39+7,88+7,5+3,84+6,36</t>
  </si>
  <si>
    <t>771578011R00</t>
  </si>
  <si>
    <t>Zvláštní úpravy spár spára podlaha-stěna silikonem</t>
  </si>
  <si>
    <t>vč. dodávky a montáže silikonu.</t>
  </si>
  <si>
    <t>Odkaz na mn. položky pořadí 154 : 59,17000</t>
  </si>
  <si>
    <t>(1,2+1,1+2,6+1,51+0,55*2+1,05*2+0,6*2)+(0,91*2+0,1+0,91+0,74)</t>
  </si>
  <si>
    <t>771579791R00</t>
  </si>
  <si>
    <t>Příplatky k položkám montáže podlah keramických příplatek za plochu podlah keramických do 5 m2 jednotlivě</t>
  </si>
  <si>
    <t>5537000211R</t>
  </si>
  <si>
    <t>lišta přechodová; pro podlahy o stejné výšce; materiál eloxovaný hliník; š = 30,0 mm; h = 4,1 mm; l = 930 mm; vrtaná; stříbro</t>
  </si>
  <si>
    <t>5537000221R</t>
  </si>
  <si>
    <t>lišta přechodová; pro podlahy o stejné výšce; materiál eloxovaný hliník; š = 30,0 mm; h = 4,1 mm; l = 2 700 mm; vrtaná; stříbro</t>
  </si>
  <si>
    <t>POL3_1</t>
  </si>
  <si>
    <t>1+1</t>
  </si>
  <si>
    <t>59764203b</t>
  </si>
  <si>
    <t>Dlažba  dle výběru investora</t>
  </si>
  <si>
    <t>Odkaz na mn. položky pořadí 155 : 35,97000*1,05</t>
  </si>
  <si>
    <t>998771201R00</t>
  </si>
  <si>
    <t>Přesun hmot pro podlahy z dlaždic v objektech výšky do 6 m</t>
  </si>
  <si>
    <t>773421200R00</t>
  </si>
  <si>
    <t>Soklíky z barevného teraca tloušťky do 20 mm  výšky do 50 mm, rovné s požlábkem</t>
  </si>
  <si>
    <t>800-773</t>
  </si>
  <si>
    <t>6,24*2+8,42+1,33+0,8+0,6+0,42*2+0,6+0,82</t>
  </si>
  <si>
    <t>773541260R00</t>
  </si>
  <si>
    <t>Podlahy z teraca z barevné drtě tl. 20 mm prosté tloušťky 20 mm</t>
  </si>
  <si>
    <t>55,7</t>
  </si>
  <si>
    <t>773991001R00</t>
  </si>
  <si>
    <t>Ostatní práce broušení teracových podlah dvojnásobné</t>
  </si>
  <si>
    <t>Odkaz na mn. položky pořadí 163 : 55,70000</t>
  </si>
  <si>
    <t>7732009a</t>
  </si>
  <si>
    <t>Renovace terasových stupňů - broušení, dotmelení, natěr hydrofobem</t>
  </si>
  <si>
    <t>3,6*(5*0,12+0,33*4)</t>
  </si>
  <si>
    <t>998773201R00</t>
  </si>
  <si>
    <t>Přesun hmot pro podlahy teracové v objektech výšky do 6 m</t>
  </si>
  <si>
    <t>Odkaz na mn. položky pořadí 172 : 86,54100</t>
  </si>
  <si>
    <t>776101101R00</t>
  </si>
  <si>
    <t>Přípravné práce vysávání povlakových podlah průmyslovým vysavačem</t>
  </si>
  <si>
    <t>800-775</t>
  </si>
  <si>
    <t>položky neobsahují žádný materiál</t>
  </si>
  <si>
    <t>776401800R00</t>
  </si>
  <si>
    <t>Demontáž soklíků nebo lišt pryžových nebo PVC odstranění a uložení na hromady</t>
  </si>
  <si>
    <t>1,245*2+1,855*2+6,775*2+1,25*2</t>
  </si>
  <si>
    <t>776421100R00</t>
  </si>
  <si>
    <t>Lepení soklíků PVC a napojení krytiny na stěnu lepení podlahových soklíků z PVC a vinylu</t>
  </si>
  <si>
    <t>4,85*2+3,15*2+6,6*2+7,75*2+2,76*2+5,81*2</t>
  </si>
  <si>
    <t>776511810R00</t>
  </si>
  <si>
    <t>Odstranění povlakových podlah z nášlapné plochy lepených, bez podložky, z ploch přes 20 m2</t>
  </si>
  <si>
    <t>1.02 : 22,35</t>
  </si>
  <si>
    <t>S2.1 : 0,88*3,6+0,5*1,74</t>
  </si>
  <si>
    <t>776551000R00</t>
  </si>
  <si>
    <t>Lepení podlah z korku, korkového linolea montáž z pásů</t>
  </si>
  <si>
    <t>(14+52,8+15,62)*1,05</t>
  </si>
  <si>
    <t>776971509R00</t>
  </si>
  <si>
    <t>Čisticí zóny a rohože textilní rohož, ze 100% polyamidu, podklad Vinyl, tloušťky 9 mm</t>
  </si>
  <si>
    <t>Sn2.1 : 1,2*1,2+3,6*0,88+1,74*0,55</t>
  </si>
  <si>
    <t>776972127R00</t>
  </si>
  <si>
    <t xml:space="preserve">Čisticí zóny a rohože vstupní rohož, z Al profilůspojených nerewzovým lankema odděleny pryžovými mezikroužky, tloušťky 27 mm </t>
  </si>
  <si>
    <t>Sn2 : 1,2*0,36</t>
  </si>
  <si>
    <t>776976101R00</t>
  </si>
  <si>
    <t xml:space="preserve">Čisticí zóny a rohože rám z profilu L, z hliníku,  </t>
  </si>
  <si>
    <t xml:space="preserve">m     </t>
  </si>
  <si>
    <t>1,2+1,2+0,95*2</t>
  </si>
  <si>
    <t>776976345R00</t>
  </si>
  <si>
    <t>Čisticí zóny a rohože náběhový rám, z hliníku, šířky 45 mm</t>
  </si>
  <si>
    <t>1,74+1,2+0,95*2</t>
  </si>
  <si>
    <t>2834245a</t>
  </si>
  <si>
    <t>Lišta soklová PVC pro marmoleum, 40 x 12,6 mm</t>
  </si>
  <si>
    <t>Bílá podlahová lišta výšky 40 mm tl. 12,6 mm je složena z HDF jádra, pláště z PP.</t>
  </si>
  <si>
    <t>Odkaz na mn. položky pořadí 170 : 61,84000*1,05</t>
  </si>
  <si>
    <t>28410103R</t>
  </si>
  <si>
    <t>linoleum přírodní; podklad juta; v rolích; š = 2 000,0 mm; l = 32 000 mm; tl. 3,20 mm; třída zatížení 23, 34, 43; protiskluzné</t>
  </si>
  <si>
    <t>998776201R00</t>
  </si>
  <si>
    <t>Přesun hmot pro podlahy povlakové v objektech výšky do 6 m</t>
  </si>
  <si>
    <t>781111115R00</t>
  </si>
  <si>
    <t>Doplňkové práce při provádění obkladů vyřezání otvoru v obkladačce korunkou prům. do 30 mm</t>
  </si>
  <si>
    <t>781475116R00</t>
  </si>
  <si>
    <t>Montáž obkladů vnitřních z dlaždic keramických kladených do tmele 300 x 300 mm,  , kladených do flexibilního tmele</t>
  </si>
  <si>
    <t>1.05 : 0,6*(0,7+3,6)</t>
  </si>
  <si>
    <t>2,1*(1,2+1,1+2,6+1,51+0,55*2+1,05*2+0,6*2)+1,2*(0,91*2+0,1+0,91+0,74)</t>
  </si>
  <si>
    <t>781479705R00</t>
  </si>
  <si>
    <t>Montáž obkladů vnitřních z dlaždic keramických Příplatky k položkám montáže obkladů vnitřních stěn z dlaždic keramických příplatek za spárovací hmotu - plošně</t>
  </si>
  <si>
    <t>Odkaz na mn. položky pořadí 181 : 29,56500</t>
  </si>
  <si>
    <t>781497111R00</t>
  </si>
  <si>
    <t xml:space="preserve">Lišty k obkladům profil ukončovací leštěný hliník, uložení do tmele, výška profilu 6 mm,  </t>
  </si>
  <si>
    <t>1.05 : 0,6*2</t>
  </si>
  <si>
    <t>(1,2+1,1+2,6+1,51+0,55*2+1,05*2+0,6*2)+(0,91*2+0,1+0,91+0,74)+2,1*8+1,2+0,91*4</t>
  </si>
  <si>
    <t>59781360a</t>
  </si>
  <si>
    <t>Obkládačka dle výběru investora</t>
  </si>
  <si>
    <t>Odkaz na mn. položky pořadí 181 : 29,56500*1,05</t>
  </si>
  <si>
    <t>R-položka</t>
  </si>
  <si>
    <t>POL12_1</t>
  </si>
  <si>
    <t>998781201R00</t>
  </si>
  <si>
    <t>Přesun hmot pro obklady keramické v objektech výšky do 6 m</t>
  </si>
  <si>
    <t>783125730R00</t>
  </si>
  <si>
    <t>Nátěry ocelových konstrukcí syntetické C+CC ocelové konstrukce lehké + velmi lehké, základní</t>
  </si>
  <si>
    <t>800-783</t>
  </si>
  <si>
    <t>na vzduchu schnoucí</t>
  </si>
  <si>
    <t>P1 - I120 : 1,6*4*0,439</t>
  </si>
  <si>
    <t>P3 - L 100x100x4 : 1,2*0,1*4</t>
  </si>
  <si>
    <t>P4 - L 100x100x4 : 1*2*0,1*4</t>
  </si>
  <si>
    <t>P2 - I140 : 2,3*2*0,502</t>
  </si>
  <si>
    <t>784402801R00</t>
  </si>
  <si>
    <t>Odstranění maleb oškrabáním, v místnostech do 3,8 m</t>
  </si>
  <si>
    <t>784161401R00</t>
  </si>
  <si>
    <t>Příprava povrchu Penetrace (napouštění) podkladu disperzní, jednonásobná</t>
  </si>
  <si>
    <t>Odkaz na mn. položky pořadí 190 : 629,98570</t>
  </si>
  <si>
    <t>784165512R00</t>
  </si>
  <si>
    <t>Malby z malířských směsí otěruvzdorných,  , bělost 93 %, dvojnásobné</t>
  </si>
  <si>
    <t>Odkaz na mn. položky pořadí 14 : 19,78770*2</t>
  </si>
  <si>
    <t>Odkaz na mn. položky pořadí 13 : 21,21600*2</t>
  </si>
  <si>
    <t>Odkaz na mn. položky pořadí 12 : 21,08385*2</t>
  </si>
  <si>
    <t>Odkaz na mn. položky pořadí 11 : 26,45250*2</t>
  </si>
  <si>
    <t>Odkaz na mn. položky pořadí 181 : 29,56500*-1</t>
  </si>
  <si>
    <t>Odkaz na mn. položky pořadí 31 : 31,91950</t>
  </si>
  <si>
    <t>784011222RT2</t>
  </si>
  <si>
    <t>Ostatní práce zakrytí podlah,  , včetně papírové lepenky</t>
  </si>
  <si>
    <t>787100802R00</t>
  </si>
  <si>
    <t>Vysklení stěn,příček,balk.zábradlí a výtah.šachet sklo ploché přes 1 do 3 m2</t>
  </si>
  <si>
    <t>800-787</t>
  </si>
  <si>
    <t>Odkaz na mn. položky pořadí 107 : 18,58910</t>
  </si>
  <si>
    <t>799001</t>
  </si>
  <si>
    <t>Zakrytí terénu a přilehlé dlažby - ochrana proti znečištění a poškození, včetně odstranění, včetně dodávky materiálu</t>
  </si>
  <si>
    <t>7992</t>
  </si>
  <si>
    <t>Stavební přípomoce</t>
  </si>
  <si>
    <t>hod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</si>
  <si>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</si>
  <si>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</si>
  <si>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</si>
  <si>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</si>
  <si>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</si>
  <si>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</si>
  <si>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</si>
  <si>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</si>
  <si>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</si>
  <si>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</si>
  <si>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</si>
  <si>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979990107R00</t>
  </si>
  <si>
    <t>Poplatek za uložení, směs betonu, cihel a dřeva,  , skupina 17 09 04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</si>
  <si>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</si>
  <si>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</si>
  <si>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</si>
  <si>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</si>
  <si>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</si>
  <si>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SUM</t>
  </si>
  <si>
    <t>Včetně:</t>
  </si>
  <si>
    <t>END</t>
  </si>
  <si>
    <t>101</t>
  </si>
  <si>
    <t>Potrubí venkovní PVC, D 110 mm, SN8, , zemní práce, rýha 90 x max.80 cm, vč. Tvarovek</t>
  </si>
  <si>
    <t>102</t>
  </si>
  <si>
    <t>Potrubí venkovní PVC, D 125 mm, SN8, zemní práce, rýha 90 x cca 120 cm, vč. Tvarovek</t>
  </si>
  <si>
    <t>103</t>
  </si>
  <si>
    <t>Potrubí venkovní PVC, D 160 mm,  SN8,  zemní práce, rýha 90 x 180 cm, vč. Tvarovek (po stávajícím, lapolu - nutná koordinace se stávajícím ležatém potrubím)</t>
  </si>
  <si>
    <t>106</t>
  </si>
  <si>
    <t>Demontáž stávajícího lapolu + ekologická likvidace</t>
  </si>
  <si>
    <t>ks</t>
  </si>
  <si>
    <t>111</t>
  </si>
  <si>
    <t>Zkouška vodotěsnosti kanalizace</t>
  </si>
  <si>
    <t>104</t>
  </si>
  <si>
    <t>Napojení na stávající revizní šachtu dešťové kanalizace</t>
  </si>
  <si>
    <t>POL3_0</t>
  </si>
  <si>
    <t>105</t>
  </si>
  <si>
    <t>Napojení na stávající ležaté potrubí kanaliazce</t>
  </si>
  <si>
    <t>107</t>
  </si>
  <si>
    <t>Napojení na stávající štěrbinový žlab (štěrbinový žlab je součástí části ASŘ)</t>
  </si>
  <si>
    <t>108</t>
  </si>
  <si>
    <t>Lapač střešních splavenin</t>
  </si>
  <si>
    <t>109</t>
  </si>
  <si>
    <t>Alcadrain Venkovní žlab štěrbinový s asymetrickým nástavcem 100 mm, pozinkovaná ocel</t>
  </si>
  <si>
    <t>110</t>
  </si>
  <si>
    <t>Výkopové práce (v závislosti na poloze a hloubce stávajícího ležatého potrubí - nutno ověřit na, stavbě) + pažení + zasypání a odvoz přebytečné zeminy</t>
  </si>
  <si>
    <t>112</t>
  </si>
  <si>
    <t>Potrubí PP-r připojovací D32 mm, vč. kolen. Odboček, redukcí</t>
  </si>
  <si>
    <t>113</t>
  </si>
  <si>
    <t>Potrubí PP-r připojovací D 40 mm, vč. kolen. Odboček, redukcí</t>
  </si>
  <si>
    <t>114</t>
  </si>
  <si>
    <t>Potrubí PP-r připojovací D 50 x 1,8 mm, vč. kolen. Odboček, redukcí</t>
  </si>
  <si>
    <t>115</t>
  </si>
  <si>
    <t>Potrubí PP-r odpadní,připojovací  odhlučněné  (silent)  svislé a připojovací  D 110x3,6 mm, vč., kolen. Odboček, redukcí</t>
  </si>
  <si>
    <t>125</t>
  </si>
  <si>
    <t>Závěsy potrubí, objímky, těsnění</t>
  </si>
  <si>
    <t>kg</t>
  </si>
  <si>
    <t>126</t>
  </si>
  <si>
    <t>kpl</t>
  </si>
  <si>
    <t>116</t>
  </si>
  <si>
    <t>Napojení na stávající vývod kanalizace (nutno prvěřit na stavbě dimenzi, materiál a polohu, stávajícího nápojného bodu a případně zkoordinovat s navrženým řešením)</t>
  </si>
  <si>
    <t>117</t>
  </si>
  <si>
    <t>Čistící kus DN40 + revizní dvířka</t>
  </si>
  <si>
    <t>118</t>
  </si>
  <si>
    <t>Čistící kus DN100 + revizní dvířka</t>
  </si>
  <si>
    <t>119</t>
  </si>
  <si>
    <t>Zazátkování stávajícího vývodu kanalizace - zakončeno pod nášlapnou vrstvou</t>
  </si>
  <si>
    <t>120</t>
  </si>
  <si>
    <t>Podomítkový přivzdušňovací ventil DN50</t>
  </si>
  <si>
    <t>121</t>
  </si>
  <si>
    <t>Podomítkový přivzdušňovací ventil DN100</t>
  </si>
  <si>
    <t>122</t>
  </si>
  <si>
    <t>Suchý sifon HL21</t>
  </si>
  <si>
    <t>123</t>
  </si>
  <si>
    <t>Suchý sifon HL138</t>
  </si>
  <si>
    <t>124</t>
  </si>
  <si>
    <t>Hadice pro odvod kondenzátu</t>
  </si>
  <si>
    <t>132</t>
  </si>
  <si>
    <t>Izolace na vodovodní potrubí, návleková z pěnového polyetylenu na potrubí d20, tl. 20mm</t>
  </si>
  <si>
    <t>133</t>
  </si>
  <si>
    <t>Izolace na vodovodní potrubí, návleková z pěnového polyetylenu na potrubí d20, tl. 13mm</t>
  </si>
  <si>
    <t>134</t>
  </si>
  <si>
    <t>Izolace na vodovodní potrubí, návleková z pěnového polyetylenu na potrubí d25, tl. 13mm</t>
  </si>
  <si>
    <t>135</t>
  </si>
  <si>
    <t>Izolace na vodovodní potrubí, návleková z pěnového polyetylenu na potrubí d25, tl. 25mm</t>
  </si>
  <si>
    <t>136</t>
  </si>
  <si>
    <t>Izolace na vodovodní potrubí, návleková z pěnového polyetylenu na potrubí d32, tl. 13mm</t>
  </si>
  <si>
    <t>137</t>
  </si>
  <si>
    <t>138</t>
  </si>
  <si>
    <t>140</t>
  </si>
  <si>
    <t>Filtr DN15</t>
  </si>
  <si>
    <t>145</t>
  </si>
  <si>
    <t>Tlaková zkouška vodovodního potrubí + vypracování protokolu o tlakové zkoušce</t>
  </si>
  <si>
    <t>146</t>
  </si>
  <si>
    <t>Proplach a dezinfekce vodovod.potrubí  + vypracvání protokolu</t>
  </si>
  <si>
    <t>149</t>
  </si>
  <si>
    <t>127</t>
  </si>
  <si>
    <t>SVISLÝ ELEKTRICKÝ OHŘÍVAČ VODYObjem		80 lPříkon topného tělesa   2 000 WTřída energetické, účinnosti    	 CVýška ohřívače 		1327 mmŠířka ohřívače 		523 mmHloubka ohřívače 		318</t>
  </si>
  <si>
    <t>mm</t>
  </si>
  <si>
    <t>Elektrický plochý ohřívač vhodný k instalaci v omezených prostorách, umožňuje rychlý ohřev vody díky konceptu dvou nádob.</t>
  </si>
  <si>
    <t>Antikorozní ochrana, bezpečnostní ventil, termostat, ukazatel teploty, ochrana proti legionelle</t>
  </si>
  <si>
    <t>128</t>
  </si>
  <si>
    <t>Vicevrstvé potrubí nové generace PP-RCT SDR9, PN22,20x2,8, vč. tvarovek, T-kusů, spojek a redukcí</t>
  </si>
  <si>
    <t>129</t>
  </si>
  <si>
    <t>Vicevrstvé potrubí nové generace PP-RCT SDR9, PN22,25x3,5, vč. tvarovek, T-kusů, spojek a redukcí</t>
  </si>
  <si>
    <t>130</t>
  </si>
  <si>
    <t>Vicevrstvé potrubí nové generace PP-RCT SDR9, PN22,32x4,4, vč. tvarovek, T-kusů, spojek a redukcí</t>
  </si>
  <si>
    <t>131</t>
  </si>
  <si>
    <t>Chránička DN75</t>
  </si>
  <si>
    <t>139</t>
  </si>
  <si>
    <t>Kulový kohout DN25 s vypouštěním</t>
  </si>
  <si>
    <t>141</t>
  </si>
  <si>
    <t>Kulový kohout DN15</t>
  </si>
  <si>
    <t>142</t>
  </si>
  <si>
    <t>Kulový kohout DN20</t>
  </si>
  <si>
    <t>143</t>
  </si>
  <si>
    <t>Zpětný ventil DN15</t>
  </si>
  <si>
    <t>144</t>
  </si>
  <si>
    <t>Manometr 0-600 kPa</t>
  </si>
  <si>
    <t>147</t>
  </si>
  <si>
    <t>Napojení na zásobník TV</t>
  </si>
  <si>
    <t>148</t>
  </si>
  <si>
    <t>Vypouštěcí ventil DN15</t>
  </si>
  <si>
    <t>150</t>
  </si>
  <si>
    <t>Příložný teploměr 0-100°C</t>
  </si>
  <si>
    <t>151</t>
  </si>
  <si>
    <t>Automatický odvzdušňovací ventil DN15</t>
  </si>
  <si>
    <t>152</t>
  </si>
  <si>
    <t>Cirkulační čerpadlo teplé vody řady Comfort</t>
  </si>
  <si>
    <t>153</t>
  </si>
  <si>
    <t>Expanzní nádoba na pitnou vodu o objemu  8l, vč. připojovací armatury DN20</t>
  </si>
  <si>
    <t>154</t>
  </si>
  <si>
    <t>POJISTNÝ VENTIL SE ZPĚTNOU KLAPKOU 3/4"Maximální tlak 0,6 MPaPojistný přetlak 0,63 Mpa</t>
  </si>
  <si>
    <t>155</t>
  </si>
  <si>
    <t>Napojení na stávající vodovod (nutno prvěřit na stavbě dimenzi, materiál a polohu stávajícího, nápojného bodu a případně zkoordinovat s navrženou PD)</t>
  </si>
  <si>
    <t>163</t>
  </si>
  <si>
    <t>Podavač mýdla, přesný typ dle požadavků investora</t>
  </si>
  <si>
    <t>172</t>
  </si>
  <si>
    <t>Přesun a montáž geberitu pro wc (přikotvení, připojení vody a odpadu)</t>
  </si>
  <si>
    <t>173</t>
  </si>
  <si>
    <t>Přesun a montáž závěsného wc vč.tlačítka (usazení, zapojení)</t>
  </si>
  <si>
    <t>174</t>
  </si>
  <si>
    <t>Přesun a montáž umyvadla (usazení, zapojení)</t>
  </si>
  <si>
    <t>175</t>
  </si>
  <si>
    <t>Přesun a montáž geberitu pro pisoár (přikotvení, připojení vody a odpadu)</t>
  </si>
  <si>
    <t>176</t>
  </si>
  <si>
    <t>Přesun a montáž sprchového koutu (usazení, zapojení)</t>
  </si>
  <si>
    <t>156</t>
  </si>
  <si>
    <t>Ventil rohový s filtrem DN 15 x DN 10.vč. opancéřovaných hadiček a připojení k umyvadlové baterii</t>
  </si>
  <si>
    <t>soubor</t>
  </si>
  <si>
    <t>157</t>
  </si>
  <si>
    <t>Ventil rohový s filtrem DN 15 x DN 15.vč. opancéřovaných hadiček a připojení k dřezové baterii</t>
  </si>
  <si>
    <t>158</t>
  </si>
  <si>
    <t>Sifon pračkový podomítkový 40/50 mm, nerezová krytka pro nástěnné koleno</t>
  </si>
  <si>
    <t>159</t>
  </si>
  <si>
    <t>Baterie umyvadlová rozměry: 36 x 28 cm, výška: 15 cms asymetrickým přepadem, s otvorem pro, bateriilze kombinovat se stojícím podstavcem, lze zapustit do deskymateriál: sanitární keramika,</t>
  </si>
  <si>
    <t>barva</t>
  </si>
  <si>
    <t>160</t>
  </si>
  <si>
    <t>kompaktní umyvadlonástěnné (lze zapustit do dosky)rozměry: 45x16x36 cms přepadem, s otvorem pro, baterii, barva</t>
  </si>
  <si>
    <t>161</t>
  </si>
  <si>
    <t>Umývátko obdélníkovérozměry: 36 x 28 cm, výška: 15 cms asymetrickým přepadem, s otvorem pro, bateriilze kombinovat se stojícím podstavcem, lze zapustit do deskymateriál: sanitární keramika,</t>
  </si>
  <si>
    <t>barva: bílá</t>
  </si>
  <si>
    <t>162</t>
  </si>
  <si>
    <t>Umyvadlový sifon, průměr 32 mm, kulatý, kov, matná černámatný , černý , konkrétní typ bude urče</t>
  </si>
  <si>
    <t>164</t>
  </si>
  <si>
    <t>WC - závěsný klozet / sedátko / zpomalovacímechanismusbarva bílá ,materiál sanitární keramika ,, rozměr 350 x 540 mmvýška WC mísy 330 mm, pro splachovací nádržky pod omítku pro tlakové splachovače</t>
  </si>
  <si>
    <t>, instalace závěsná</t>
  </si>
  <si>
    <t>WC s hlubokým splachováním , Rimfree bezokrajové splachování jednoduché upevnění pomocí upevnění ke stěně pro WC typ 1, objem velkého</t>
  </si>
  <si>
    <t>spláchnutí 6 / 5 l, podle EN 997</t>
  </si>
  <si>
    <t>splachuje se 4,5 l , uzavřený tvar, skryté upevnění</t>
  </si>
  <si>
    <t>včetně montážní sady</t>
  </si>
  <si>
    <t>165</t>
  </si>
  <si>
    <t>Montážní prvek pro závěsné WC se splachovací nádržkou pod omítku Delta 12 cmS výškou 112 cm, umožňuje montáž na celou i na částečnou výšku místnosti.Modul je ošetřen práškovou barvou s</t>
  </si>
  <si>
    <t>ochranným efektem a krytem, který brání vlhkosti a nečistotám.</t>
  </si>
  <si>
    <t>Součástí modulu je splachovací nádržka  s ovládáním zepředu.</t>
  </si>
  <si>
    <t>Systém duálního splachování je výrobcem nastaven pro splachování 3 nebo 6</t>
  </si>
  <si>
    <t>166</t>
  </si>
  <si>
    <t>Splachovací tlačítko, 2 rozsahy zpracování, přesný typ dle požadavků investora</t>
  </si>
  <si>
    <t>167</t>
  </si>
  <si>
    <t>Pisoár, materiál: sanitární keramikabílá, závěsný se skrytým upevněním se splachovacím okrajemmalé, splachovací množství 1 l, skrytá zápachová uzávěrkasplňuje požadavky dle normy EN 13407, vč.</t>
  </si>
  <si>
    <t>montážní sady</t>
  </si>
  <si>
    <t>168</t>
  </si>
  <si>
    <t>Modul do lehké stěny k pisoáru, Samonosný rám s nanesenou práškovou barvouRám s vrtanými otvory o, 9 mm pro upevnění do dřevěné konstrukcePodpěry pozinkované nastavitelné 0–20 cmHloubka patní</t>
  </si>
  <si>
    <t>Výška prvku přizpůsobitelná pisoáru, 112–130 cm</t>
  </si>
  <si>
    <t>169</t>
  </si>
  <si>
    <t>Sprchová vanička, rozměr 900 x 1100 mm, výška: 35 mmotvor pro sifon: 90 mmvyrobena z kvalitního, litého mramoru s povrchovou úpravou z polyesterové pryskyřice ,bíláSplňuje evropskou normu EN</t>
  </si>
  <si>
    <t>14527:2006</t>
  </si>
  <si>
    <t>vanička je superplochá, tlumí hluk a poskytuje tepelnou izolaci, čtvercový kryt sifonu v barvě vaničky,</t>
  </si>
  <si>
    <t>možná instalace na podlahu anebo na nožičky</t>
  </si>
  <si>
    <t>včetně sifonu, včetne noži</t>
  </si>
  <si>
    <t>170</t>
  </si>
  <si>
    <t>Sprchová sada na stěnusada pro povrchovou montážMateriál: mosaz, vrchní vrstva - galvanicky, pokovená, připojení: 1/2 palce, systém Anti-Calctermostatická horní sprcha, kulový kloub pro volné</t>
  </si>
  <si>
    <t>polohování sprchové hlavice barva: černá</t>
  </si>
  <si>
    <t>V sadě : baterie s přepínačem, Hlavové sprchy -, Sprchová hlavice, sprchová hadice, sprchová tyč</t>
  </si>
  <si>
    <t>171</t>
  </si>
  <si>
    <t>Sprchové dveře, transparentní - černá hmotnost : 28.2 kg, černá šířka: 110 cm výška: 190 cm, série:, apia barva profilu: černá barva skla: transparentvstup: posuvné dveře tloušťka skla: 5 mm ochranný</t>
  </si>
  <si>
    <t>povrch: ano instalace: univerzální tvrzené sklo: ano</t>
  </si>
  <si>
    <t>vstupní šířka: 46 cm</t>
  </si>
  <si>
    <t>177</t>
  </si>
  <si>
    <t>Usazení vodovodního potrubí - vedeno v drážce ve zdi</t>
  </si>
  <si>
    <t>178</t>
  </si>
  <si>
    <t>Usazení vodovodního potrubí - vedeno v podhledu</t>
  </si>
  <si>
    <t>179</t>
  </si>
  <si>
    <t>Koordinační činnost (nutná kooridnace s ostatními profesemi, nosným systémem SDK podhledu, skutečnou, polohou nápojných bodů, skutečností zjištěných po odhalení stavebních konstrukcí)</t>
  </si>
  <si>
    <t>181</t>
  </si>
  <si>
    <t>Lešení</t>
  </si>
  <si>
    <t>den</t>
  </si>
  <si>
    <t>182</t>
  </si>
  <si>
    <t>Usazení potrubí PP-HT - vedeno v drážce ve zdi</t>
  </si>
  <si>
    <t>180</t>
  </si>
  <si>
    <t>Doprava, Likvidace odpadu</t>
  </si>
  <si>
    <t>183</t>
  </si>
  <si>
    <t>Zavěšení svislého elektrického zásobníkového ohřívače  TV</t>
  </si>
  <si>
    <t>desky vhodná k montáži do U profilů UW 50 a UW 75 a do systémových profilů</t>
  </si>
  <si>
    <t>194</t>
  </si>
  <si>
    <t>Zpětná klapka do čtyřhranného potrubí 500x250mm</t>
  </si>
  <si>
    <t>195</t>
  </si>
  <si>
    <t>Spiro průměr 200 mm, 20% tvarovek, + doprava, montáž</t>
  </si>
  <si>
    <t>196</t>
  </si>
  <si>
    <t>Spiro průměr 250 mm, 20% tvarovek + doprava, montáž</t>
  </si>
  <si>
    <t>197</t>
  </si>
  <si>
    <t>Hranaté potrubí do obvodu 1500 mm, 25% tvarovek + doprava, montáž</t>
  </si>
  <si>
    <t>199</t>
  </si>
  <si>
    <t>Požární kouřové čidlo do potrubí vč. vyhodnocovací jednotkynutné el. propojení s regulací VZT, jednotky</t>
  </si>
  <si>
    <t>201</t>
  </si>
  <si>
    <t>203</t>
  </si>
  <si>
    <t>204</t>
  </si>
  <si>
    <t>Revize systému</t>
  </si>
  <si>
    <t>184</t>
  </si>
  <si>
    <t>KOMPAKTNÍ REKUPERAČNÍ VZT JEDNOTKA S PROTIPROUDÝM REKUPERAČNÍM VÝMĚNÍKEMVnitřní podstropní, instalace, výška 456mm (nutná světlá výška podhledu 500mm)S elektrickým dohřevem - 2,6kWPrůtok</t>
  </si>
  <si>
    <t>Tlaková ztráta - 		200 Pa</t>
  </si>
  <si>
    <t>=&gt; VZT jednotka musí splňovat ErP 2018!!!</t>
  </si>
  <si>
    <t>vč. příslušenství</t>
  </si>
  <si>
    <t xml:space="preserve"> + doprava, montáž (vč. konstrukce pro uchycení)</t>
  </si>
  <si>
    <t>185</t>
  </si>
  <si>
    <t>Integrovaná regulace pro VZT jednotku, vnitřní provedení</t>
  </si>
  <si>
    <t>186</t>
  </si>
  <si>
    <t>Dotykový ovladač pro VZT jednotku Š*V*HL=125x85x30 mmnutné el. propojení s regulací VZT jednotky</t>
  </si>
  <si>
    <t>187</t>
  </si>
  <si>
    <t>Potrubní čidlo CO2 nutné el. propojení s regulací VZT jednotky</t>
  </si>
  <si>
    <t>188</t>
  </si>
  <si>
    <t>Tlumič hluku na čtyřhranné potrubí, nutná koordinace s konkrétní VZT jednotkou, l=1000mm, vnitřní, rozměry 400x200mm</t>
  </si>
  <si>
    <t>189</t>
  </si>
  <si>
    <t>Tlumič hluku na čtyřhranné potrubí, nutná koordinace s konkrétní VZT jednotkou, l=1000mm, vnitřní, rozměry 500x250mm</t>
  </si>
  <si>
    <t>190</t>
  </si>
  <si>
    <t>Protidešťová mřížka 400x150mm</t>
  </si>
  <si>
    <t>191</t>
  </si>
  <si>
    <t>Protidešťová mřížka 500x250mm</t>
  </si>
  <si>
    <t>192</t>
  </si>
  <si>
    <t>VZT mřížka přívodní, 500x200mm + plenum boxhorizontální, dvojřadá+ regulace, upínání šrouby s, upínacím rámečkem</t>
  </si>
  <si>
    <t>193</t>
  </si>
  <si>
    <t>VZT mřížka odtahová, 800x200mm + plenum boxhorizontální, jednořadá+ regulace, upínání šrouby s, upínacím rámečkem</t>
  </si>
  <si>
    <t>198</t>
  </si>
  <si>
    <t>Kaučuková tepelná izolace tl. Min. 25mm, samolepící</t>
  </si>
  <si>
    <t>200</t>
  </si>
  <si>
    <t>Zaregulování soustavy + uvedení do provozu</t>
  </si>
  <si>
    <t>202</t>
  </si>
  <si>
    <t>Prokabelování řídícího panelu s řídící jednotkou VZT jednotky (v případě potřeby nutno zpracovat PD, MAR - není součástí této PD)</t>
  </si>
  <si>
    <t>205</t>
  </si>
  <si>
    <t>Montážní a těsnící materiál</t>
  </si>
  <si>
    <t>219</t>
  </si>
  <si>
    <t>Dveřní větrací mřížkamřížka kovová dveřní AL, 	150/500Průtočná plocha 			0,06 m2/</t>
  </si>
  <si>
    <t>220</t>
  </si>
  <si>
    <t>Dveřní větrací mřížkamřížka kovová dveřní AL, 	150/400Průtočná plocha 			0,048 m2/</t>
  </si>
  <si>
    <t>221</t>
  </si>
  <si>
    <t>223</t>
  </si>
  <si>
    <t>224</t>
  </si>
  <si>
    <t>Zaškolení obsluhy</t>
  </si>
  <si>
    <t>222</t>
  </si>
  <si>
    <t>207</t>
  </si>
  <si>
    <t>Odvodní talířový ventil vel.100, vč. montážního rámečku- montáž do podhledu</t>
  </si>
  <si>
    <t>208</t>
  </si>
  <si>
    <t>Odvodní talířový ventil vel.125, vč. montážního rámečku- montáž do podhledu</t>
  </si>
  <si>
    <t>209</t>
  </si>
  <si>
    <t>Odvodní talířový ventil vel.200, vč. montážního rámečku- montáž do podhledu</t>
  </si>
  <si>
    <t>212</t>
  </si>
  <si>
    <t>Zpětná klapka do kruhového potrubí d150mm</t>
  </si>
  <si>
    <t>215</t>
  </si>
  <si>
    <t>216</t>
  </si>
  <si>
    <t>206</t>
  </si>
  <si>
    <t>POTRUBNÍ ULTRATICHÝ DIAGONÁLNÍ VENTILÁTORSpínání se světlem Otáčky 		2480 min-1/Průtok 			550, m3//hodProud 			0.26 AVýkon 			59 WPrůměr potrubí 	160 mmHlučnost 		27dB(A)nutno zajistit</t>
  </si>
  <si>
    <t>přístup revizními dvířky!</t>
  </si>
  <si>
    <t>spínání se světly v m.č. 1.07,1.08 a 1.09</t>
  </si>
  <si>
    <t>210</t>
  </si>
  <si>
    <t>Spiro průměr 100 mm, 20% tvarovek</t>
  </si>
  <si>
    <t>211</t>
  </si>
  <si>
    <t>Spiro průměr 150 mm, 20% tvarovek</t>
  </si>
  <si>
    <t>213</t>
  </si>
  <si>
    <t>214</t>
  </si>
  <si>
    <t>217</t>
  </si>
  <si>
    <t>Cirkulační digestoř</t>
  </si>
  <si>
    <t>218</t>
  </si>
  <si>
    <t>vzduchu - 		přívod/odtah: 880 m3//h</t>
  </si>
  <si>
    <t>vč. integrované regulace</t>
  </si>
  <si>
    <t>232</t>
  </si>
  <si>
    <t>Příplatek za nástřik otopného tělesa do RAL dle požadavku autorského dozoru</t>
  </si>
  <si>
    <t>235</t>
  </si>
  <si>
    <t>Usazení tělesa na zeď</t>
  </si>
  <si>
    <t>242</t>
  </si>
  <si>
    <t>Termostatická hlavice na otopné těleso + montáž</t>
  </si>
  <si>
    <t>225</t>
  </si>
  <si>
    <t>Kombinované přímotopné otopné těleso s vodorovně orientovanýmiprofily s integrovaným regulátorem, teploty, Model designové řady(VxDxH mm) 1240x600×72typ 20 + topná tyč (min.300W)+ usazení OT</t>
  </si>
  <si>
    <t>226</t>
  </si>
  <si>
    <t>Kombinované přímotopné otopné těleso s vodorovně orientovanýmiprofily s integrovaným regulátorem, teploty, Model designové řady(VxDxH mm)790x600×72typ 20 + topná tyč (min.300W)+ usazení OT</t>
  </si>
  <si>
    <t>227</t>
  </si>
  <si>
    <t>Kombinované přímotopné otopné těleso s vodorovně orientovanýmis vodorovně orientovanýmiprofily s, integrovaným regulátorem teploty, Model designové řady(VxDxH mm)790x600×72typ 20 + topná tyč</t>
  </si>
  <si>
    <t>+ usazení OT</t>
  </si>
  <si>
    <t>228</t>
  </si>
  <si>
    <t>Designové otopné těleso s vodorovně orientovanými profily,spodním středovým připojením,propojovacím, rozvodem a vloženýmventilem, VK21rozměr (VxDxH mm)  662 × 1000 × 72mmRef.: Typ VKM+ usazení OT</t>
  </si>
  <si>
    <t>229</t>
  </si>
  <si>
    <t>Designové otopné těleso s vodorovně orientovanými profily,s vodorovně orientovanými profily,, spodním středovým připojením,propojovacím rozvodem a vloženýmventilem, VK22rozměr (VxDxH mm)</t>
  </si>
  <si>
    <t>662x1400x115 mm</t>
  </si>
  <si>
    <t>Ref. typ VKM</t>
  </si>
  <si>
    <t>230</t>
  </si>
  <si>
    <t>Designové otopné těleso s vodorovně orientovanými profily,s vodorovně orientovanými profily,, spodním středovým připojením,propojovacím rozvodem avloženým ventilem(VxDxH mm) 662×2000×115 -</t>
  </si>
  <si>
    <t>VK22</t>
  </si>
  <si>
    <t>Ref.: typ VKM</t>
  </si>
  <si>
    <t>231</t>
  </si>
  <si>
    <t>Designové otopné těleso se svisle orientovanými profily a spodním středovým připojením(VxDxH, mm)1800×662×72 mmRef.: VERTIKAL-M+ usazení OT</t>
  </si>
  <si>
    <t>233</t>
  </si>
  <si>
    <t>Připojovací armatura k deskovému otopnému tělesu, 1/2"</t>
  </si>
  <si>
    <t>234</t>
  </si>
  <si>
    <t>Připojovací armatura ke kombinovanému trubkovému otopnému tělesu, 1/2"</t>
  </si>
  <si>
    <t>236</t>
  </si>
  <si>
    <t>Automatický vyvažovací ventil, Ref.: Stad DN20</t>
  </si>
  <si>
    <t>237</t>
  </si>
  <si>
    <t>Kulový kohout DN25, Kulový kohout vyrobený dle EN 1254-4 s trubkovými válcovými závity G dle ISO, 228-1. Výrobce ventilů je držitelem certifikátů ISO 9001, ISO 14001, OHSAS 18001. Maximální provozní</t>
  </si>
  <si>
    <t>teplota 120°C při 10 barech. Vč. montáže</t>
  </si>
  <si>
    <t>238</t>
  </si>
  <si>
    <t>Kulový kohout DN32, Kulový kohout vyrobený dle EN 1254-4 s trubkovými válcovými závity G dle ISO, 228-1. Výrobce ventilů je držitelem certifikátů ISO 9001, ISO 14001, OHSAS 18001. Maximální provozní</t>
  </si>
  <si>
    <t>239</t>
  </si>
  <si>
    <t>240</t>
  </si>
  <si>
    <t>Napojení nového tělesa na vývody po původním OT</t>
  </si>
  <si>
    <t>241</t>
  </si>
  <si>
    <t>Ověření teplotního spádu stávající OS a případná koordinace s navrženým stavem</t>
  </si>
  <si>
    <t>248</t>
  </si>
  <si>
    <t>Návleková izolace potrubí tl.20 mm + montáž</t>
  </si>
  <si>
    <t>250</t>
  </si>
  <si>
    <t>252</t>
  </si>
  <si>
    <t>Tlaková zkouška potrubí do DN 50</t>
  </si>
  <si>
    <t>243</t>
  </si>
  <si>
    <t>Měděné potrubí, 15x1,0, vč. tvarovek, T-kusů, spojek a redukcí + usazení potrubí</t>
  </si>
  <si>
    <t>244</t>
  </si>
  <si>
    <t>Měděné potrubí, 18x1,0, vč. tvarovek, T-kusů, spojek a redukcí + usazení potrubí</t>
  </si>
  <si>
    <t>245</t>
  </si>
  <si>
    <t>Měděné potrubí, 22x1,0, vč. tvarovek, T-kusů, spojek a redukcí + usazení potrubí</t>
  </si>
  <si>
    <t>246</t>
  </si>
  <si>
    <t>Měděné potrubí, 28x1,5, vč. tvarovek, T-kusů, spojek a redukcí + usazení potrubí</t>
  </si>
  <si>
    <t>247</t>
  </si>
  <si>
    <t>Měděné potrubí, 35x1,5, vč. tvarovek, T-kusů, spojek a redukcí + usazení potrubí</t>
  </si>
  <si>
    <t>249</t>
  </si>
  <si>
    <t>Napojení na stávající rozvody topné vody (přesný bod napojení na OS nutno ověřit na stavbě)</t>
  </si>
  <si>
    <t>251</t>
  </si>
  <si>
    <t>Odvzdušnění topného okruhu</t>
  </si>
  <si>
    <t>253</t>
  </si>
  <si>
    <t>Topná zkouška, zkouška těsnosti, zaregulování celého otopného systému + vypracování protokolu o, topné zkoušce</t>
  </si>
  <si>
    <t>254</t>
  </si>
  <si>
    <t>Usazení potrubí - vedeno v drážce ve zdi</t>
  </si>
  <si>
    <t>255</t>
  </si>
  <si>
    <t>Usazení potrubí - vedeno v podhledu</t>
  </si>
  <si>
    <t>257</t>
  </si>
  <si>
    <t>256</t>
  </si>
  <si>
    <t>(min.400W)</t>
  </si>
  <si>
    <t>260</t>
  </si>
  <si>
    <t>Vnitřní nástěnná klimatizační jednotka Chladící výkon: 2,6 kWTopný výkon: 3,2 kWRozměry (Š/V/H):, 818 / 316 / 189 mm</t>
  </si>
  <si>
    <t>261</t>
  </si>
  <si>
    <t>Vnitřní parapetní klimatizační jednotka Chladící výkon: 3,5 kWTopný výkon: 4 kWRozměry (Š/V/H):, 700 / 600 / 210 mm</t>
  </si>
  <si>
    <t>262</t>
  </si>
  <si>
    <t>Odvod kondenzátu z venkovní jednotky - svedeno PE potrubím při fasádě do štěrkového lože</t>
  </si>
  <si>
    <t>265</t>
  </si>
  <si>
    <t>Usazení vnitřní jednotky na zeď</t>
  </si>
  <si>
    <t>267</t>
  </si>
  <si>
    <t>Potrubí chladiva Cu 6,35mm/9,52mm izolovaná 16mm</t>
  </si>
  <si>
    <t>bm</t>
  </si>
  <si>
    <t>258</t>
  </si>
  <si>
    <t>Venkovní klimatizační jednotkaChladící výkon (min./nom./max.): 1,1/6,2/7,3 kWTopný výkon, (min./nom./max.):  1,2/7,0/7,8 kWRozměry (Š/V/H): 870/650/330 mmAkustický výkon: 63</t>
  </si>
  <si>
    <t>dB(A)</t>
  </si>
  <si>
    <t>Vypočítaný proud dle max. výkonu sestavy: 11,14A</t>
  </si>
  <si>
    <t>259</t>
  </si>
  <si>
    <t>Nástěnná konzola pro venkovní jednotku (umístěná na fasádě)</t>
  </si>
  <si>
    <t>263</t>
  </si>
  <si>
    <t>Elektrický samoregulační kabel pro vyhřívání odvodu kondenzátu</t>
  </si>
  <si>
    <t>264</t>
  </si>
  <si>
    <t>Výkopové práce (pro svedení odvodu kondenzátu z venkovní jednotky) - vysypání štěrkodrtí fr. 32/63+, pažení + zasypání a odvoz přebytečné zeminy</t>
  </si>
  <si>
    <t>266</t>
  </si>
  <si>
    <t>vypracování protokolu o zkoušce systému, o revizi systému</t>
  </si>
  <si>
    <t>268</t>
  </si>
  <si>
    <t>Zprovoznění systému, zaškolení obsluhy</t>
  </si>
  <si>
    <t>270</t>
  </si>
  <si>
    <t>271</t>
  </si>
  <si>
    <t>272</t>
  </si>
  <si>
    <t>269</t>
  </si>
  <si>
    <t>210220020</t>
  </si>
  <si>
    <t>Montáž uzemňovacího vedení s upevněním, propojením a připojením pomocí svorek v zemi s izolací spojů, vodičů FeZn páskou průřezu do 120 mm2 v městské zástavbě</t>
  </si>
  <si>
    <t>URS</t>
  </si>
  <si>
    <t>ÚRS 24 01</t>
  </si>
  <si>
    <t>https://podminky.urs.cz/item/CS_URS_2024_01/210220020</t>
  </si>
  <si>
    <t>210220101</t>
  </si>
  <si>
    <t>Montáž hromosvodného vedení svodových vodičů s podpěrami, průměru do 10 mm</t>
  </si>
  <si>
    <t>https://podminky.urs.cz/item/CS_URS_2024_01/210220101</t>
  </si>
  <si>
    <t>35431002</t>
  </si>
  <si>
    <t>svorka uzemnění FeZn univerzální s 1 příložkou</t>
  </si>
  <si>
    <t>Poznámka k položce:</t>
  </si>
  <si>
    <t>SUA</t>
  </si>
  <si>
    <t>354410770</t>
  </si>
  <si>
    <t>drát D 8mm AlMgSi</t>
  </si>
  <si>
    <t xml:space="preserve">(6)*0,135 : </t>
  </si>
  <si>
    <t>0,81</t>
  </si>
  <si>
    <t>354420620</t>
  </si>
  <si>
    <t>pás zemnící 30x4mm FeZn</t>
  </si>
  <si>
    <t xml:space="preserve">(20)*0,95 : </t>
  </si>
  <si>
    <t>19</t>
  </si>
  <si>
    <t>460161172</t>
  </si>
  <si>
    <t>Hloubení zapažených i nezapažených kabelových rýh ručně včetně urovnání dna s přemístěním výkopku do, vzdálenosti 3 m od okraje jámy nebo s naložením na dopravní prostředek šířky 35 cm hloubky 80 cm v</t>
  </si>
  <si>
    <t>hornině třídy těžitelnosti I skupiny 3</t>
  </si>
  <si>
    <t>https://podminky.urs.cz/item/CS_URS_2024_01/460161172</t>
  </si>
  <si>
    <t>460431182</t>
  </si>
  <si>
    <t>Zásyp kabelových rýh ručně s přemístění sypaniny ze vzdálenosti do 10 m, s uložením výkopku ve, vrstvách včetně zhutnění a úpravy povrchu šířky 35 cm hloubky 80 cm z horniny třídy těžitelnosti I</t>
  </si>
  <si>
    <t>skupiny 3</t>
  </si>
  <si>
    <t>https://podminky.urs.cz/item/CS_URS_2024_01/460431182</t>
  </si>
  <si>
    <t>460941111</t>
  </si>
  <si>
    <t>Vyplnění rýh vyplnění a omítnutí rýh ve stropech hloubky do 3 cm a šířky do 3 cm</t>
  </si>
  <si>
    <t>https://podminky.urs.cz/item/CS_URS_2024_01/460941111</t>
  </si>
  <si>
    <t>460941112</t>
  </si>
  <si>
    <t>Vyplnění rýh vyplnění a omítnutí rýh ve stropech hloubky do 3 cm a šířky přes 3 do 5 cm</t>
  </si>
  <si>
    <t>https://podminky.urs.cz/item/CS_URS_2024_01/460941112</t>
  </si>
  <si>
    <t>468081112</t>
  </si>
  <si>
    <t>Vybourání otvorů ve zdivu z lehkých betonů plochy do 0,09 m2 a tloušťky přes 15 do 30 cm</t>
  </si>
  <si>
    <t>https://podminky.urs.cz/item/CS_URS_2024_01/468081112</t>
  </si>
  <si>
    <t>468081314</t>
  </si>
  <si>
    <t>Vybourání otvorů ve zdivu cihelném plochy do 0,0225 m2 a tloušťky přes 45 do 60 cm</t>
  </si>
  <si>
    <t>https://podminky.urs.cz/item/CS_URS_2024_01/468081314</t>
  </si>
  <si>
    <t>468081336</t>
  </si>
  <si>
    <t>Vybourání otvorů ve zdivu cihelném plochy přes 0,09 do 0,25 m2 a tloušťky přes 75 do 90 cm</t>
  </si>
  <si>
    <t>https://podminky.urs.cz/item/CS_URS_2024_01/468081336</t>
  </si>
  <si>
    <t>468101111</t>
  </si>
  <si>
    <t>Vysekání rýh pro montáž trubek a kabelů v kamenných nebo betonových zdech hloubky do 3 cm a šířky do, 3 cm</t>
  </si>
  <si>
    <t>https://podminky.urs.cz/item/CS_URS_2024_01/468101111</t>
  </si>
  <si>
    <t>468101112</t>
  </si>
  <si>
    <t>Vysekání rýh pro montáž trubek a kabelů v kamenných nebo betonových zdech hloubky do 3 cm a šířky, přes 3 do 5 cm</t>
  </si>
  <si>
    <t>https://podminky.urs.cz/item/CS_URS_2024_01/468101112</t>
  </si>
  <si>
    <t>997013509</t>
  </si>
  <si>
    <t>Odvoz suti a vybouraných hmot na skládku nebo meziskládku se složením, na vzdálenost Příplatek k, ceně za každý další započatý 1 km přes 1 km</t>
  </si>
  <si>
    <t>https://podminky.urs.cz/item/CS_URS_2024_01/997013509</t>
  </si>
  <si>
    <t xml:space="preserve">0,562*30 : </t>
  </si>
  <si>
    <t>16,86</t>
  </si>
  <si>
    <t>997013511</t>
  </si>
  <si>
    <t>Odvoz suti a vybouraných hmot z meziskládky na skládku s naložením a se složením, na vzdálenost do 1, km</t>
  </si>
  <si>
    <t>https://podminky.urs.cz/item/CS_URS_2024_01/997013511</t>
  </si>
  <si>
    <t xml:space="preserve">0,0281*20 'Přepočtené koeficientem množství : </t>
  </si>
  <si>
    <t>0,562</t>
  </si>
  <si>
    <t>997013609</t>
  </si>
  <si>
    <t>Poplatek za uložení stavebního odpadu na skládce (skládkovné) ze směsí nebo oddělených frakcí betonu, , cihel a keramických výrobků zatříděného do Katalogu odpadů pod kódem 17 01 07</t>
  </si>
  <si>
    <t>https://podminky.urs.cz/item/CS_URS_2024_01/997013609</t>
  </si>
  <si>
    <t>HZS2232</t>
  </si>
  <si>
    <t>Hodinové zúčtovací sazby profesí PSV provádění stavebních instalací elektrikář odborný</t>
  </si>
  <si>
    <t>https://podminky.urs.cz/item/CS_URS_2024_01/HZS2232</t>
  </si>
  <si>
    <t>741110002</t>
  </si>
  <si>
    <t>Montáž trubek elektroinstalačních s nasunutím nebo našroubováním do krabic plastových tuhých,, uložených pevně, vnější O přes 23 do 35 mm</t>
  </si>
  <si>
    <t>https://podminky.urs.cz/item/CS_URS_2024_01/741110002</t>
  </si>
  <si>
    <t>741110053</t>
  </si>
  <si>
    <t>Montáž trubek elektroinstalačních s nasunutím nebo našroubováním do krabic plastových ohebných,, uložených volně, vnější O přes 35 mm</t>
  </si>
  <si>
    <t>https://podminky.urs.cz/item/CS_URS_2024_01/741110053</t>
  </si>
  <si>
    <t>741112001</t>
  </si>
  <si>
    <t>Montáž krabic elektroinstalačních bez napojení na trubky a lišty, demontáže a montáže víčka a, přístroje protahovacích nebo odbočných zapuštěných plastových kruhových do zdiva</t>
  </si>
  <si>
    <t>https://podminky.urs.cz/item/CS_URS_2024_01/741112001</t>
  </si>
  <si>
    <t>741120001</t>
  </si>
  <si>
    <t>Montáž vodičů izolovaných měděných bez ukončení uložených pod omítku plných a laněných (např. CY),, průřezu žíly 0,35 až 6 mm2</t>
  </si>
  <si>
    <t>https://podminky.urs.cz/item/CS_URS_2024_01/741120001</t>
  </si>
  <si>
    <t>741120003</t>
  </si>
  <si>
    <t>Montáž vodičů izolovaných měděných bez ukončení uložených pod omítku plných a laněných (např. CY),, průřezu žíly 10 až 16 mm2</t>
  </si>
  <si>
    <t>https://podminky.urs.cz/item/CS_URS_2024_01/741120003</t>
  </si>
  <si>
    <t>741122015</t>
  </si>
  <si>
    <t>Montáž kabelů měděných bez ukončení uložených pod omítku plných kulatých (např. CYKY), počtu a, průřezu žil 3x1,5 mm2</t>
  </si>
  <si>
    <t>https://podminky.urs.cz/item/CS_URS_2024_01/741122015</t>
  </si>
  <si>
    <t>741122016</t>
  </si>
  <si>
    <t>Montáž kabelů měděných bez ukončení uložených pod omítku plných kulatých (např. CYKY), počtu a, průřezu žil 3x2,5 až 6 mm2</t>
  </si>
  <si>
    <t>https://podminky.urs.cz/item/CS_URS_2024_01/741122016</t>
  </si>
  <si>
    <t>741122024</t>
  </si>
  <si>
    <t>Montáž kabelů měděných bez ukončení uložených pod omítku plných kulatých (např. CYKY), počtu a, průřezu žil 4x10 mm2</t>
  </si>
  <si>
    <t>https://podminky.urs.cz/item/CS_URS_2024_01/741122024</t>
  </si>
  <si>
    <t>741122025</t>
  </si>
  <si>
    <t>Montáž kabelů měděných bez ukončení uložených pod omítku plných kulatých (např. CYKY), počtu a, průřezu žil 4x16 až 25 mm2</t>
  </si>
  <si>
    <t>https://podminky.urs.cz/item/CS_URS_2024_01/741122025</t>
  </si>
  <si>
    <t>741122031</t>
  </si>
  <si>
    <t>Montáž kabelů měděných bez ukončení uložených pod omítku plných kulatých (např. CYKY), počtu a, průřezu žil 5x1,5 až 2,5 mm2</t>
  </si>
  <si>
    <t>https://podminky.urs.cz/item/CS_URS_2024_01/741122031</t>
  </si>
  <si>
    <t>741122032</t>
  </si>
  <si>
    <t>Montáž kabelů měděných bez ukončení uložených pod omítku plných kulatých (např. CYKY), počtu a, průřezu žil 5x4 až 6 mm2</t>
  </si>
  <si>
    <t>https://podminky.urs.cz/item/CS_URS_2024_01/741122032</t>
  </si>
  <si>
    <t>741130001</t>
  </si>
  <si>
    <t>Ukončení vodičů izolovaných s označením a zapojením v rozváděči nebo na přístroji, průřezu žíly do 2, ,5 mm2</t>
  </si>
  <si>
    <t>https://podminky.urs.cz/item/CS_URS_2024_01/741130001</t>
  </si>
  <si>
    <t>741130004</t>
  </si>
  <si>
    <t>Ukončení vodičů izolovaných s označením a zapojením v rozváděči nebo na přístroji, průřezu žíly do 6, mm2</t>
  </si>
  <si>
    <t>https://podminky.urs.cz/item/CS_URS_2024_01/741130004</t>
  </si>
  <si>
    <t>741210003</t>
  </si>
  <si>
    <t>Montáž rozvodnic oceloplechových nebo plastových bez zapojení vodičů běžných, hmotnosti do 100 kg</t>
  </si>
  <si>
    <t>https://podminky.urs.cz/item/CS_URS_2024_01/741210003</t>
  </si>
  <si>
    <t>741210813</t>
  </si>
  <si>
    <t>Demontáž rozvodnic plastových, uložených pod omítkou, krytí do IPx 4, plochy přes 0,2 m2</t>
  </si>
  <si>
    <t>https://podminky.urs.cz/item/CS_URS_2024_01/741210813</t>
  </si>
  <si>
    <t>741211817</t>
  </si>
  <si>
    <t>Demontáž rozvodnic kovových, uložených pod omítkou, krytí do IPx 4, plochy přes 0,8 m2</t>
  </si>
  <si>
    <t>https://podminky.urs.cz/item/CS_URS_2024_01/741211817</t>
  </si>
  <si>
    <t>741213811</t>
  </si>
  <si>
    <t>Demontáž kabelu z rozvodnice bez zachování funkčnosti (do suti) silových, průřezu do 4 mm2</t>
  </si>
  <si>
    <t>https://podminky.urs.cz/item/CS_URS_2024_01/741213811</t>
  </si>
  <si>
    <t>741213813</t>
  </si>
  <si>
    <t>Demontáž kabelu z rozvodnice bez zachování funkčnosti (do suti) silových, průřezu přes 4 do 10 mm2</t>
  </si>
  <si>
    <t>https://podminky.urs.cz/item/CS_URS_2024_01/741213813</t>
  </si>
  <si>
    <t>741310001</t>
  </si>
  <si>
    <t>Montáž spínačů jedno nebo dvoupólových nástěnných se zapojením vodičů, pro prostředí normální, spínačů, řazení 1-jednopólových</t>
  </si>
  <si>
    <t>https://podminky.urs.cz/item/CS_URS_2024_01/741310001</t>
  </si>
  <si>
    <t>741310022</t>
  </si>
  <si>
    <t>Montáž spínačů jedno nebo dvoupólových nástěnných se zapojením vodičů, pro prostředí normální, přepínačů, řazení 6-střídavých</t>
  </si>
  <si>
    <t>https://podminky.urs.cz/item/CS_URS_2024_01/741310022</t>
  </si>
  <si>
    <t>741311002</t>
  </si>
  <si>
    <t>Montáž spínačů speciálních se zapojením vodičů soumrakových</t>
  </si>
  <si>
    <t>https://podminky.urs.cz/item/CS_URS_2024_01/741311002</t>
  </si>
  <si>
    <t>741311021</t>
  </si>
  <si>
    <t>Montáž spínačů speciálních se zapojením vodičů sporákových přípojek s doutnavkou</t>
  </si>
  <si>
    <t>https://podminky.urs.cz/item/CS_URS_2024_01/741311021</t>
  </si>
  <si>
    <t>741311815</t>
  </si>
  <si>
    <t>Demontáž spínačů bez zachování funkčnosti (do suti) nástěnných, pro prostředí normální do 10 A,, připojení šroubové přes 2 svorky do 4 svorek</t>
  </si>
  <si>
    <t>https://podminky.urs.cz/item/CS_URS_2024_01/741311815</t>
  </si>
  <si>
    <t>741313042</t>
  </si>
  <si>
    <t>Montáž zásuvek domovních se zapojením vodičů šroubové připojení polozapuštěných nebo zapuštěných, 10/16 A, provedení 2P + PE dvojí zapojení pro průběžnou montáž</t>
  </si>
  <si>
    <t>https://podminky.urs.cz/item/CS_URS_2024_01/741313042</t>
  </si>
  <si>
    <t>741313043</t>
  </si>
  <si>
    <t>Montáž zásuvek domovních se zapojením vodičů šroubové připojení polozapuštěných nebo zapuštěných, 10/16 A, provedení 2x (2P + PE) dvojnásobná</t>
  </si>
  <si>
    <t>https://podminky.urs.cz/item/CS_URS_2024_01/741313043</t>
  </si>
  <si>
    <t>741313082</t>
  </si>
  <si>
    <t>Montáž zásuvek domovních se zapojením vodičů šroubové připojení venkovní nebo mokré, provedení 2P +, PE</t>
  </si>
  <si>
    <t>https://podminky.urs.cz/item/CS_URS_2024_01/741313082</t>
  </si>
  <si>
    <t>741315825</t>
  </si>
  <si>
    <t>Demontáž zásuvek bez zachování funkčnosti (do suti) domovních polozapuštěných nebo zapuštěných, pro, prostředí normální do 16 A, připojení šroubové 2P+PE pro průběžnou montáž</t>
  </si>
  <si>
    <t>https://podminky.urs.cz/item/CS_URS_2024_01/741315825</t>
  </si>
  <si>
    <t>741371821</t>
  </si>
  <si>
    <t>Demontáž svítidel bez zachování funkčnosti (do suti) interiérových modulového systému zářivkových,, délky do 1100 mm</t>
  </si>
  <si>
    <t>https://podminky.urs.cz/item/CS_URS_2024_01/741371821</t>
  </si>
  <si>
    <t>741371871</t>
  </si>
  <si>
    <t>Demontáž svítidel bez zachování funkčnosti (do suti) interiérových se standardní paticí (E27, T5,, GU10) nebo integrovaným zdrojem LED skleněných lustrového typu do 2 zdrojů</t>
  </si>
  <si>
    <t>https://podminky.urs.cz/item/CS_URS_2024_01/741371871</t>
  </si>
  <si>
    <t>741372002</t>
  </si>
  <si>
    <t>Montáž svítidel s integrovaným zdrojem LED se zapojením vodičů interiérových přisazených nástěnných, páskových lištových</t>
  </si>
  <si>
    <t>https://podminky.urs.cz/item/CS_URS_2024_01/741372002</t>
  </si>
  <si>
    <t>741372014</t>
  </si>
  <si>
    <t>Montáž svítidel s integrovaným zdrojem LED se zapojením vodičů interiérových přisazených nástěnných, reflektorových lištový systém</t>
  </si>
  <si>
    <t>https://podminky.urs.cz/item/CS_URS_2024_01/741372014</t>
  </si>
  <si>
    <t>741372021</t>
  </si>
  <si>
    <t>Montáž svítidel s integrovaným zdrojem LED se zapojením vodičů interiérových přisazených nástěnných, hranatých nebo kruhových, plochy do 0,09 m2</t>
  </si>
  <si>
    <t>https://podminky.urs.cz/item/CS_URS_2024_01/741372021</t>
  </si>
  <si>
    <t>741372062</t>
  </si>
  <si>
    <t>Montáž svítidel s integrovaným zdrojem LED se zapojením vodičů interiérových přisazených stropních, hranatých nebo kruhových, plochy přes 0,09 do 0,36 m2</t>
  </si>
  <si>
    <t>https://podminky.urs.cz/item/CS_URS_2024_01/741372062</t>
  </si>
  <si>
    <t>741420002</t>
  </si>
  <si>
    <t>Montáž hromosvodného vedení svodových drátů nebo lan s podpěrami, O přes 10 mm</t>
  </si>
  <si>
    <t>https://podminky.urs.cz/item/CS_URS_2024_01/741420002</t>
  </si>
  <si>
    <t>741421813</t>
  </si>
  <si>
    <t>Demontáž hromosvodného vedení bez zachování funkčnosti svodových drátů nebo lan kolmého svodu,, průměru přes 8 mm</t>
  </si>
  <si>
    <t>https://podminky.urs.cz/item/CS_URS_2024_01/741421813</t>
  </si>
  <si>
    <t>741421843</t>
  </si>
  <si>
    <t>Demontáž hromosvodného vedení bez zachování funkčnosti svorek šroubových se 2 šrouby</t>
  </si>
  <si>
    <t>https://podminky.urs.cz/item/CS_URS_2024_01/741421843</t>
  </si>
  <si>
    <t>741421873</t>
  </si>
  <si>
    <t>Demontáž hromosvodného vedení doplňků ochranných úhelníků, délky přes 1,4 m</t>
  </si>
  <si>
    <t>https://podminky.urs.cz/item/CS_URS_2024_01/741421873</t>
  </si>
  <si>
    <t>741440031</t>
  </si>
  <si>
    <t>Montáž zemnicích desek a tyčí s připojením na svodové nebo uzemňovací vedení bez příslušenství tyčí,, délky do 2 m</t>
  </si>
  <si>
    <t>https://podminky.urs.cz/item/CS_URS_2024_01/741440031</t>
  </si>
  <si>
    <t>741810003</t>
  </si>
  <si>
    <t>Zkoušky a prohlídky elektrických rozvodů a zařízení celková prohlídka a vyhotovení revizní zprávy, pro objem montážních prací přes 500 do 1000 tis. Kč</t>
  </si>
  <si>
    <t>https://podminky.urs.cz/item/CS_URS_2024_01/741810003</t>
  </si>
  <si>
    <t>741810011</t>
  </si>
  <si>
    <t>Zkoušky a prohlídky elektrických rozvodů a zařízení celková prohlídka a vyhotovení revizní zprávy, pro objem montážních prací Příplatek k ceně 0003 za každých dalších i započatých 500 tis. Kč přes</t>
  </si>
  <si>
    <t>1000 tis. Kč</t>
  </si>
  <si>
    <t>https://podminky.urs.cz/item/CS_URS_2024_01/741810011</t>
  </si>
  <si>
    <t>741812011</t>
  </si>
  <si>
    <t>Zkoušky vodičů a kabelů izolační kabelu silového do 1 kV, počtu a průřezu žil do 4x 25 mm2</t>
  </si>
  <si>
    <t>https://podminky.urs.cz/item/CS_URS_2024_01/741812011</t>
  </si>
  <si>
    <t>741820102</t>
  </si>
  <si>
    <t>Měření osvětlovacího zařízení intenzity osvětlení na pracovišti do 50 svítidel</t>
  </si>
  <si>
    <t>https://podminky.urs.cz/item/CS_URS_2024_01/741820102</t>
  </si>
  <si>
    <t>1142148</t>
  </si>
  <si>
    <t>VYSOKONAPĚŤOVÝ VODIČ CUI D 20MM 830218</t>
  </si>
  <si>
    <t>1216021</t>
  </si>
  <si>
    <t>PODPERA PA SEDA VODICE HVI/CUI 275220</t>
  </si>
  <si>
    <t>1233833</t>
  </si>
  <si>
    <t>UNI-ZKUSEBNI SVORKA NEREZ 459129</t>
  </si>
  <si>
    <t>1704759</t>
  </si>
  <si>
    <t>SV-SVORKA NEREZ PRO 7-10/7-10MM 308329</t>
  </si>
  <si>
    <t>34111030</t>
  </si>
  <si>
    <t>kabel instalační jádro Cu plné izolace PVC plášť PVC 450/750V (CYKY) 3x1,5mm2</t>
  </si>
  <si>
    <t>CYKY, průměr kabelu 8,6mm</t>
  </si>
  <si>
    <t>34111036</t>
  </si>
  <si>
    <t>kabel instalační jádro Cu plné izolace PVC plášť PVC 450/750V (CYKY) 3x2,5mm2</t>
  </si>
  <si>
    <t>CYKY, průměr kabelu 9,5mm</t>
  </si>
  <si>
    <t>34111076</t>
  </si>
  <si>
    <t>kabel instalační jádro Cu plné izolace PVC plášť PVC 450/750V (CYKY) 4x10mm2</t>
  </si>
  <si>
    <t>34111080</t>
  </si>
  <si>
    <t>kabel instalační jádro Cu plné izolace PVC plášť PVC 450/750V (CYKY) 4x16mm2</t>
  </si>
  <si>
    <t>34111094</t>
  </si>
  <si>
    <t>kabel instalační jádro Cu plné izolace PVC plášť PVC 450/750V (CYKY) 5x2,5mm2</t>
  </si>
  <si>
    <t>34111098</t>
  </si>
  <si>
    <t>kabel instalační jádro Cu plné izolace PVC plášť PVC 450/750V (CYKY) 5x4mm2</t>
  </si>
  <si>
    <t>CYKY, průměr kabelu 15,1mm</t>
  </si>
  <si>
    <t>34111324</t>
  </si>
  <si>
    <t>kabel silový oheň retardující bezhalogenový s funkční schopností při požáru 180min a P60-R třída, reakce na oheň B2cas1d0 jádro Cu 0,6/1kV (1-CXKH-V) 2x1,5mm2</t>
  </si>
  <si>
    <t>34140826</t>
  </si>
  <si>
    <t>vodič propojovací jádro Cu plné izolace PVC 450/750V (H07V-U) 1x6mm2</t>
  </si>
  <si>
    <t>H07V-U CY, průměr vodiče 4,1mm</t>
  </si>
  <si>
    <t>34141028</t>
  </si>
  <si>
    <t>vodič propojovací flexibilní jádro Cu lanované izolace PVC 450/750V (H07V-K) 1x10mm2</t>
  </si>
  <si>
    <t>34141029</t>
  </si>
  <si>
    <t>vodič propojovací flexibilní jádro Cu lanované izolace PVC 450/750V (H07V-K) 1x16mm2</t>
  </si>
  <si>
    <t>H07V-K CYA, průměr vodiče 8,1mm</t>
  </si>
  <si>
    <t>34535000</t>
  </si>
  <si>
    <t>spínač kompletní, zápustný, jednopólový, řazení 1, šroubové svorky</t>
  </si>
  <si>
    <t>34535003</t>
  </si>
  <si>
    <t>přepínač střídavý kompletní, zápustný, řazení 6, šroubové svorky</t>
  </si>
  <si>
    <t>34555201</t>
  </si>
  <si>
    <t>zásuvka zápustná dvojnásobná chráněná, šroubové svorky</t>
  </si>
  <si>
    <t>34555202</t>
  </si>
  <si>
    <t>zásuvka zápustná jednonásobná chráněná, šroubové svorky</t>
  </si>
  <si>
    <t>34555204</t>
  </si>
  <si>
    <t>zásuvka zápustná jednonásobná, s optickou přepěťovou ochranou, šroubové svorky</t>
  </si>
  <si>
    <t>34555229</t>
  </si>
  <si>
    <t>zásuvka nástěnná jednonásobná s víčkem, IP44, šroubové svorky</t>
  </si>
  <si>
    <t>34555245</t>
  </si>
  <si>
    <t>zásuvka zápustná dvojnásobná s optickou přepěťovou ochranou, s clonkami, šroubové svorky</t>
  </si>
  <si>
    <t>34562694</t>
  </si>
  <si>
    <t>svorkovnice krabicová bezšroubová jednopólová pro 3 vodiče 0,5-2,5mm2, 400V 24A</t>
  </si>
  <si>
    <t>34562695</t>
  </si>
  <si>
    <t>svorkovnice krabicová bezšroubová jednopólová pro 4 vodiče 0,5-2,5mm2, 400V 24A</t>
  </si>
  <si>
    <t>34571051</t>
  </si>
  <si>
    <t>trubka elektroinstalační ohebná EN 500 86-1141 (chránička) D 22,9/28,5mm</t>
  </si>
  <si>
    <t>34571362</t>
  </si>
  <si>
    <t>trubka elektroinstalační HDPE tuhá dvouplášťová korugovaná D 52/63mm</t>
  </si>
  <si>
    <t>34571450</t>
  </si>
  <si>
    <t>krabice pod omítku PVC přístrojová kruhová D 70mm</t>
  </si>
  <si>
    <t>34571478</t>
  </si>
  <si>
    <t>krabice v uzavřeném provedení PP s krytím IP 66 čtvercová 80x80mm</t>
  </si>
  <si>
    <t>34571521</t>
  </si>
  <si>
    <t>krabice pod omítku PVC odbočná kruhová D 70mm s víčkem a svorkovnicí</t>
  </si>
  <si>
    <t>34571524</t>
  </si>
  <si>
    <t>krabice pod omítku PVC odbočná čtvercová 125x125mm s víčkem</t>
  </si>
  <si>
    <t>35442128</t>
  </si>
  <si>
    <t>tyč zemnící 2 m FeZn se svorkou</t>
  </si>
  <si>
    <t>3571314R2</t>
  </si>
  <si>
    <t>rozvodnice RZS1 dle Technické specifikace</t>
  </si>
  <si>
    <t>3571314R3</t>
  </si>
  <si>
    <t>rozvodnice RZS2 dle Technické specifikace</t>
  </si>
  <si>
    <t>3956323</t>
  </si>
  <si>
    <t>Přípojka sporáková se signalizační doutnavkou, zapuštěná</t>
  </si>
  <si>
    <t>bílá</t>
  </si>
  <si>
    <t>4046102R1</t>
  </si>
  <si>
    <t>Multi-senzor 02 DALI pro ovládání osvětlení</t>
  </si>
  <si>
    <t>D1</t>
  </si>
  <si>
    <t>Svítidla (83  ks) dle Technické specifikace</t>
  </si>
  <si>
    <t>sada</t>
  </si>
  <si>
    <t>D2</t>
  </si>
  <si>
    <t>Podružný a spojovací materiál</t>
  </si>
  <si>
    <t>742110202</t>
  </si>
  <si>
    <t>Montáž podlahových krabic montovaných do mazaniny</t>
  </si>
  <si>
    <t>https://podminky.urs.cz/item/CS_URS_2024_01/742110202</t>
  </si>
  <si>
    <t>742110271</t>
  </si>
  <si>
    <t>Montáž příslušenství ke krabicím montážního víka k vestavbě přístrojové jednotky</t>
  </si>
  <si>
    <t>https://podminky.urs.cz/item/CS_URS_2024_01/742110271</t>
  </si>
  <si>
    <t>742110272</t>
  </si>
  <si>
    <t>Montáž příslušenství ke krabicím přístrojové jednotky</t>
  </si>
  <si>
    <t>https://podminky.urs.cz/item/CS_URS_2024_01/742110272</t>
  </si>
  <si>
    <t>742110274</t>
  </si>
  <si>
    <t>Montáž příslušenství ke krabicím upevňovací sady k upevnění přístrojové jednotky</t>
  </si>
  <si>
    <t>https://podminky.urs.cz/item/CS_URS_2024_01/742110274</t>
  </si>
  <si>
    <t>742110275</t>
  </si>
  <si>
    <t>Montáž příslušenství ke krabicím upevňovacího límce pro podlahovou krabici do montované konstukce</t>
  </si>
  <si>
    <t>https://podminky.urs.cz/item/CS_URS_2024_01/742110275</t>
  </si>
  <si>
    <t>3457150R1</t>
  </si>
  <si>
    <t>rám krabice podlahové 330×260×57mm, komplet včetně víka</t>
  </si>
  <si>
    <t>1.1</t>
  </si>
  <si>
    <t>Keystone modul RJ-45 nestíněný, Cat. 6</t>
  </si>
  <si>
    <t>POL1_9</t>
  </si>
  <si>
    <t>1.2</t>
  </si>
  <si>
    <t>maska nosná, 1x pozice keystone</t>
  </si>
  <si>
    <t>1.3</t>
  </si>
  <si>
    <t>maska nosná, 2x pozice keystone</t>
  </si>
  <si>
    <t>1.4</t>
  </si>
  <si>
    <t>Držák keystone, modul 22,5x45 do PK</t>
  </si>
  <si>
    <t>1.5</t>
  </si>
  <si>
    <t>kryt zásuvky pro nosné masky</t>
  </si>
  <si>
    <t>1.6</t>
  </si>
  <si>
    <t>rámeček zásuvky jednonásobný</t>
  </si>
  <si>
    <t>2.1</t>
  </si>
  <si>
    <t>Závěsný rozvaděč 19", 20U, 600x600mm, prosklené dveře</t>
  </si>
  <si>
    <t>2.2</t>
  </si>
  <si>
    <t>Patchpanel 24 port, 1U, kat. 6</t>
  </si>
  <si>
    <t>2.3</t>
  </si>
  <si>
    <t>Patchpanel 50 port, 1U, kat.3 (napojení stávajícího kabelu TCEPKPFLE)</t>
  </si>
  <si>
    <t>2.4</t>
  </si>
  <si>
    <t>19" Organizér, plastový kanál, 1U</t>
  </si>
  <si>
    <t>2.5</t>
  </si>
  <si>
    <t>19" Polička 450mm, 1U, nosnost 30kg, černá</t>
  </si>
  <si>
    <t>2.6</t>
  </si>
  <si>
    <t>19" Napájecí panel, přepěťová ochrana, 5x230V, 1U</t>
  </si>
  <si>
    <t>3.1</t>
  </si>
  <si>
    <t>propojovací kabel RJ45/RJ45, U/UTP,  1m, kat. 6, šedá</t>
  </si>
  <si>
    <t>3.2</t>
  </si>
  <si>
    <t>propojovací kabel RJ45/RJ45, U/UTP,  2m, kat. 6, šedá</t>
  </si>
  <si>
    <t>3.3</t>
  </si>
  <si>
    <t>propojovací kabel RJ45/RJ45, U/UTP,  3m, kat. 6, šedá</t>
  </si>
  <si>
    <t>3.4</t>
  </si>
  <si>
    <t>propojovací kabel RJ45/RJ45, U/UTP,  5m, kat. 6, šedá</t>
  </si>
  <si>
    <t>4.1</t>
  </si>
  <si>
    <t>Optická vana neosazená pro 24 x SC adaptér 19“ 1U, černá</t>
  </si>
  <si>
    <t>4.2</t>
  </si>
  <si>
    <t>Optická kazeta pro 1 x 12 svarů s víkem a držáky svarů, černá</t>
  </si>
  <si>
    <t>4.3</t>
  </si>
  <si>
    <t>Ochrana svaru 40 mm</t>
  </si>
  <si>
    <t>4.4</t>
  </si>
  <si>
    <t>Svaření optického kabelu SM</t>
  </si>
  <si>
    <t>4.5</t>
  </si>
  <si>
    <t>Adaptér SC singlemode</t>
  </si>
  <si>
    <t>4.6</t>
  </si>
  <si>
    <t>Pigtail singlemode,  9/125,  SC,  2m</t>
  </si>
  <si>
    <t>4.7</t>
  </si>
  <si>
    <t>Patch kabel SC Duplex 09/125 OS1 2m</t>
  </si>
  <si>
    <t>4.8</t>
  </si>
  <si>
    <t>Měření optického vlákna, oboustranné změření útlumu na vlnových délkách 850 a 1300nm / 1310 a 1550nm, přímou metodou, zpracování měřícího protokolu</t>
  </si>
  <si>
    <t>4.9</t>
  </si>
  <si>
    <t>optický univerzální kabel, SM 09/125um, 12 vláken</t>
  </si>
  <si>
    <t>5.1</t>
  </si>
  <si>
    <t>UTP instalační kabel Cat.6, LS0H</t>
  </si>
  <si>
    <t>5.2</t>
  </si>
  <si>
    <t>UTP instalační kabel Cat.6, Outdoor - (EÚD)</t>
  </si>
  <si>
    <t>5.3</t>
  </si>
  <si>
    <t>Kabel CYKY-J 3x2,5</t>
  </si>
  <si>
    <t>5.4</t>
  </si>
  <si>
    <t>Kabel CYA 16</t>
  </si>
  <si>
    <t>5.5</t>
  </si>
  <si>
    <t>Jistič 16A</t>
  </si>
  <si>
    <t>5.6</t>
  </si>
  <si>
    <t>Dvojzásuvka 230V, bílá, komplet</t>
  </si>
  <si>
    <t>6.1</t>
  </si>
  <si>
    <t>Tablo videotelefonu v konfiguraci: hovorová jednotka, barevná kamera, 1x tlačítko, antivandal, provedení, BUS</t>
  </si>
  <si>
    <t>6.10</t>
  </si>
  <si>
    <t>Kabel koroucený pár 2x1 pro sběrnici videotelefonu</t>
  </si>
  <si>
    <t>6.11</t>
  </si>
  <si>
    <t>Jistič 6A</t>
  </si>
  <si>
    <t>6.2</t>
  </si>
  <si>
    <t>Videomonitor, barevný 7" TFT displej, tlačítko pro ovládání devří</t>
  </si>
  <si>
    <t>6.3</t>
  </si>
  <si>
    <t>Napájecí zdroj videotelefonu, BUS, instalace na DIN v rozvaděči NN</t>
  </si>
  <si>
    <t>6.4</t>
  </si>
  <si>
    <t>Zvonek 8-12Vss</t>
  </si>
  <si>
    <t>6.5</t>
  </si>
  <si>
    <t>Zvonkové trafo 8V, na DIN</t>
  </si>
  <si>
    <t>6.6</t>
  </si>
  <si>
    <t>Tlačítko, IP55, bílé, s piktogramem nebo popisem zvonek</t>
  </si>
  <si>
    <t>6.7</t>
  </si>
  <si>
    <t>Ovládací tlačítko dveří  - recepce</t>
  </si>
  <si>
    <t>6.8</t>
  </si>
  <si>
    <t>Kabel CYKY 3x1,5</t>
  </si>
  <si>
    <t>6.9</t>
  </si>
  <si>
    <t>kabel CYSY 2x1</t>
  </si>
  <si>
    <t>7.1</t>
  </si>
  <si>
    <t>Zásuvka HDMI - komplet</t>
  </si>
  <si>
    <t>7.2</t>
  </si>
  <si>
    <t>kabel HDMI, pozlacené konektory, 10m</t>
  </si>
  <si>
    <t>7.3</t>
  </si>
  <si>
    <t>HDMI Extender - pár</t>
  </si>
  <si>
    <t>8.1</t>
  </si>
  <si>
    <t>Měření vývodů SK kat.6 vč. měř. protokolů</t>
  </si>
  <si>
    <t>8.2</t>
  </si>
  <si>
    <t>Měření na sdělovacích kabelech</t>
  </si>
  <si>
    <t>pár</t>
  </si>
  <si>
    <t>8.3</t>
  </si>
  <si>
    <t>Oživení systému</t>
  </si>
  <si>
    <t>8.4</t>
  </si>
  <si>
    <t>Revize, zaškolení obsluhy, odzkoušení systému</t>
  </si>
  <si>
    <t>9.1</t>
  </si>
  <si>
    <t>Box 1 - Kovový rozvaděč s tamper kontaktem, rozměr 600x600x250mm</t>
  </si>
  <si>
    <t>9.10</t>
  </si>
  <si>
    <t>PIR čidlo, nástěnný, dosah 12m, Quad</t>
  </si>
  <si>
    <t>9.11</t>
  </si>
  <si>
    <t>Audiodetektor, dosah 7m</t>
  </si>
  <si>
    <t>9.12</t>
  </si>
  <si>
    <t>Propojovací krabice, tamper, 12 svorek, bílá, montáž do KU68</t>
  </si>
  <si>
    <t>9.13</t>
  </si>
  <si>
    <t>drobný propojovací a instalační materiál</t>
  </si>
  <si>
    <t>set</t>
  </si>
  <si>
    <t>9.2</t>
  </si>
  <si>
    <t>LCD klávesnice s displejem 2x20znaků</t>
  </si>
  <si>
    <t>9.3</t>
  </si>
  <si>
    <t>Expandér 8 zón, v krytu</t>
  </si>
  <si>
    <t>9.4</t>
  </si>
  <si>
    <t>Podružný napájecí zdroj v krytu, prostor pro aku 1x12V/12Ah</t>
  </si>
  <si>
    <t>9.5</t>
  </si>
  <si>
    <t>Sada optických převodníků Sada MM/SM univerzálních optických převodníků systémových sběrnic BUS -, Galaxy</t>
  </si>
  <si>
    <t>9.6</t>
  </si>
  <si>
    <t>Akumulátor 12V/12Ah</t>
  </si>
  <si>
    <t>9.7</t>
  </si>
  <si>
    <t>Multisenzorický hlásič požáru, samoresetovací, NO/NC</t>
  </si>
  <si>
    <t>9.8</t>
  </si>
  <si>
    <t>Opticko-kouřový hlásič požáru, samoresetovací, 12V, NO/NC</t>
  </si>
  <si>
    <t>9.9</t>
  </si>
  <si>
    <t>Magnetický kontakt, zápustná montáž, bílý, kabel 3m</t>
  </si>
  <si>
    <t>10.1</t>
  </si>
  <si>
    <t>kabel FTP kat.5e</t>
  </si>
  <si>
    <t>10.2</t>
  </si>
  <si>
    <t>Sdělovací stíněný kabel 3x2x0,5</t>
  </si>
  <si>
    <t>10.3</t>
  </si>
  <si>
    <t>kabel CYKY 3x1,5</t>
  </si>
  <si>
    <t>10.4</t>
  </si>
  <si>
    <t>Jistič 1/6A</t>
  </si>
  <si>
    <t>11.1</t>
  </si>
  <si>
    <t>Spolupráce s ostatními profesemi - vytvoření zádlabů do oken pro osazení čidel,</t>
  </si>
  <si>
    <t>11.2</t>
  </si>
  <si>
    <t>Oživení systému - programování, nastavení čidel</t>
  </si>
  <si>
    <t>11.3</t>
  </si>
  <si>
    <t>12.1</t>
  </si>
  <si>
    <t>Trubka ohebná PVC volně nebo pod omítkou 23 mm</t>
  </si>
  <si>
    <t>12.10</t>
  </si>
  <si>
    <t>Stahovací pásek 4mm/200mm</t>
  </si>
  <si>
    <t>12.11</t>
  </si>
  <si>
    <t>Osazení hmoždinky 8 mm cihla</t>
  </si>
  <si>
    <t>12.12</t>
  </si>
  <si>
    <t>Osazení hmoždinky 8 mm beton, tvrz. kámen, železobeton</t>
  </si>
  <si>
    <t>12.13</t>
  </si>
  <si>
    <t>Podlahová krabice 12 modulů</t>
  </si>
  <si>
    <t>12.14</t>
  </si>
  <si>
    <t>Průraz D=6cm, cihla 30cm</t>
  </si>
  <si>
    <t>12.15</t>
  </si>
  <si>
    <t>Průraz D=6cm, beton 60cm</t>
  </si>
  <si>
    <t>12.16</t>
  </si>
  <si>
    <t>chránička průrazu vč. začištění</t>
  </si>
  <si>
    <t>12.17</t>
  </si>
  <si>
    <t>Značení trasy trubkového vedení</t>
  </si>
  <si>
    <t>12.18</t>
  </si>
  <si>
    <t>Forma drátová jednostranná do 20 vodičů</t>
  </si>
  <si>
    <t>12.19</t>
  </si>
  <si>
    <t>Vyvázání kabel. svazků formy do 20 vodičů</t>
  </si>
  <si>
    <t>12.2</t>
  </si>
  <si>
    <t>Trubka ohebná PVC volně nebo pod omítkou 29 mm</t>
  </si>
  <si>
    <t>12.20</t>
  </si>
  <si>
    <t>Vysekání kapsy v cihl. zdi, krabice do 100x100x50 mm</t>
  </si>
  <si>
    <t>12.21</t>
  </si>
  <si>
    <t>Vysekání drážky v betonové zdi do hl. 30 mm, š. do 70 mm</t>
  </si>
  <si>
    <t>12.22</t>
  </si>
  <si>
    <t>Vysekání drážky v cihl. zdi do hl. 30 mm, š. do 70 mm</t>
  </si>
  <si>
    <t>12.23</t>
  </si>
  <si>
    <t>Vysekání drážky v cihl. zdi do hl. 30 mm, š. do 100 mm</t>
  </si>
  <si>
    <t>12.24</t>
  </si>
  <si>
    <t>Omítnutí rýhy, drážka do 50x100 mm, vápenná omítka</t>
  </si>
  <si>
    <t>12.25</t>
  </si>
  <si>
    <t>Omítnutí rýhy, drážka do 100x150 mm, vápenná omítka</t>
  </si>
  <si>
    <t>12.26</t>
  </si>
  <si>
    <t>Koordinace a spolupráce s jinými profesemi</t>
  </si>
  <si>
    <t>12.27</t>
  </si>
  <si>
    <t>Požární ucpávky</t>
  </si>
  <si>
    <t>12.3</t>
  </si>
  <si>
    <t>Trubka ohebná PVC volně nebo pod omítkou 36 mm</t>
  </si>
  <si>
    <t>12.4</t>
  </si>
  <si>
    <t>Krabice univerzální KU 68/2-1901, se šroubky</t>
  </si>
  <si>
    <t>12.5</t>
  </si>
  <si>
    <t>Parapetní kanál spodní díl 70x170 bílý 9001</t>
  </si>
  <si>
    <t>12.6</t>
  </si>
  <si>
    <t>Kryt parapet.kanálu šíře 80 bílý 9001</t>
  </si>
  <si>
    <t>12.7</t>
  </si>
  <si>
    <t>Koncovka 70x170 bílá 9001</t>
  </si>
  <si>
    <t>12.8</t>
  </si>
  <si>
    <t>Kabelové příchytky do betonu pro max. 5kabelů</t>
  </si>
  <si>
    <t>12.9</t>
  </si>
  <si>
    <t>Plastová příchytka KSH 30 vč. šroubu a hmoždinky</t>
  </si>
  <si>
    <t>113106121R00</t>
  </si>
  <si>
    <t>Rozebrání komunikací pro pěší s jakýmkoliv ložem a výplní spár  z betonových nebo kameninových dlaždic nebo tvarovek</t>
  </si>
  <si>
    <t>822-1</t>
  </si>
  <si>
    <t>s přemístěním hmot na skládku na vzdálenost do 3 m nebo s naložením na dopravní prostředek</t>
  </si>
  <si>
    <t>52+16+15</t>
  </si>
  <si>
    <t>stávající chodník - bude vráceno zpět : 0,5*(9,99+3,96+7,11)</t>
  </si>
  <si>
    <t>113107310R00</t>
  </si>
  <si>
    <t>Odstranění podkladů nebo krytů z kameniva těženého, v ploše jednotlivě do 50 m2, tloušťka vrstvy 100 mm</t>
  </si>
  <si>
    <t>113107430R00</t>
  </si>
  <si>
    <t>Odstranění podkladů nebo krytů z kameniva těženého, v ploše jednotlivě nad 50 m2, tloušťka vrstvy 300 mm</t>
  </si>
  <si>
    <t>52+16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</si>
  <si>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</si>
  <si>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</si>
  <si>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</si>
  <si>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9,335+1,605+7,36+2,355+1,84+0,945+6,66+4,3+5,605+1,46+1,83+3,005+3,25</t>
  </si>
  <si>
    <t>113202111R00</t>
  </si>
  <si>
    <t>Vytrhání obrub z krajníků nebo obrubníků stojatých</t>
  </si>
  <si>
    <t>kamený obrubník : 8,505+3,19+7,01+0,87</t>
  </si>
  <si>
    <t>131201110R00</t>
  </si>
  <si>
    <t>Hloubení nezapažených jam a zářezů do 50 m3, v hornině 3, hloubení strojně</t>
  </si>
  <si>
    <t>800-1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</si>
  <si>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</si>
  <si>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V5 : 0,4*(9,16*0,885+52+12,5+0,87*6,445+0,615*2,015+1,8*3,26)</t>
  </si>
  <si>
    <t>demolice základu : 6,4*0,35*1,3</t>
  </si>
  <si>
    <t>zídka : 30*0,9*0,7</t>
  </si>
  <si>
    <t>infotabule : 1,125*0,1</t>
  </si>
  <si>
    <t>rampa : 26*0,7*0,4</t>
  </si>
  <si>
    <t>základ stojanů na kola : 2,3*0,9*0,1</t>
  </si>
  <si>
    <t>potrubí dešťové svody a drenáž výkop : 0,4*0,4*24</t>
  </si>
  <si>
    <t>odvodnění stříšky : 7*0,4*0,2</t>
  </si>
  <si>
    <t>131201119R00</t>
  </si>
  <si>
    <t xml:space="preserve">Hloubení nezapažených jam a zářezů příplatek za lepivost, v hornině 3,  </t>
  </si>
  <si>
    <t>Odkaz na mn. položky pořadí 6 : 67,93989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</si>
  <si>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</si>
  <si>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</si>
  <si>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</si>
  <si>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Odkaz na mn. položky pořadí 13 : 25,10553</t>
  </si>
  <si>
    <t>162301102R00</t>
  </si>
  <si>
    <t>Vodorovné přemístění výkopku z horniny 1 až 4, na vzdálenost přes 500  do 1 000 m</t>
  </si>
  <si>
    <t>Odkaz na mn. položky pořadí 8 : 25,10553*-1</t>
  </si>
  <si>
    <t>162701109R00</t>
  </si>
  <si>
    <t>Vodorovné přemístění výkopku příplatek k ceně za každých dalších i započatých 1 000 m přes 10 000 m  z horniny 1 až 4</t>
  </si>
  <si>
    <t>Odkaz na mn. položky pořadí 9 : 42,83437*15</t>
  </si>
  <si>
    <t>167101101R00</t>
  </si>
  <si>
    <t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</si>
  <si>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</si>
  <si>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</si>
  <si>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Odkaz na mn. položky pořadí 11 : 25,10553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</si>
  <si>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</si>
  <si>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</si>
  <si>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</si>
  <si>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</si>
  <si>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rampa : 0,75*0,43*0,895+0,65*3,4*0,895+0,65*2,245*1,25+0,5*0,95*3,4</t>
  </si>
  <si>
    <t>venkovní zídka : 0,5*1,15*(6,295+7,11+9,99+6,27)</t>
  </si>
  <si>
    <t>V9 : 0,4*(11,925+3,5+2,75+5,25)*0,25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</si>
  <si>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</si>
  <si>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</si>
  <si>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</si>
  <si>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</si>
  <si>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4,865*6,1+4,875*0,95+6*6,5+4,35*3,15+2,35*3,5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</si>
  <si>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</si>
  <si>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</si>
  <si>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</si>
  <si>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Odkaz na mn. položky pořadí 14 : 95,23525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</si>
  <si>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</si>
  <si>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</si>
  <si>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</si>
  <si>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182001151R00</t>
  </si>
  <si>
    <t xml:space="preserve">Plošná úprava terénu prokypření rotavátorem,  </t>
  </si>
  <si>
    <t>183403153R00</t>
  </si>
  <si>
    <t>Obdělávání půdy hrabáním, v rovině nebo na svahu 1:5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</si>
  <si>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</si>
  <si>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</si>
  <si>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</si>
  <si>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199000002R00</t>
  </si>
  <si>
    <t>Poplatky za skládku horniny 1- 4, skupina 17 05 04 z Katalogu odpadů</t>
  </si>
  <si>
    <t>Cena dle Pískovny Černovice. www.piskovna-cernovice.cz</t>
  </si>
  <si>
    <t>Odkaz na mn. položky pořadí 9 : 42,83437</t>
  </si>
  <si>
    <t>00572400R</t>
  </si>
  <si>
    <t>směs travní parková, pro běžnou zátěž</t>
  </si>
  <si>
    <t>Odkaz na mn. položky pořadí 14 : 95,23533*0,03</t>
  </si>
  <si>
    <t>212531111R00</t>
  </si>
  <si>
    <t>Výplň trativodů kamenivem hrubým drceným, frakce 16-63 mm</t>
  </si>
  <si>
    <t>do rýh bez zhutnění s úpravou povrchu výplně,</t>
  </si>
  <si>
    <t>drenáž : 9*1*0,3</t>
  </si>
  <si>
    <t>212753114R00</t>
  </si>
  <si>
    <t>Plastové drenážní trubky montáž ohebné plastové drenážní trubky do rýhy, DN 100, bez lože</t>
  </si>
  <si>
    <t>827-1</t>
  </si>
  <si>
    <t>212971110R00</t>
  </si>
  <si>
    <t xml:space="preserve">Zřízení opláštění odvod. trativodů z geotextilie o sklonu do 2,5,  </t>
  </si>
  <si>
    <t>v rýze nebo v zářezu se stěnami,</t>
  </si>
  <si>
    <t>drenáž : 9*(1*2+0,3*2+0,5)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</si>
  <si>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</si>
  <si>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</si>
  <si>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</si>
  <si>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 xml:space="preserve">pod základy : </t>
  </si>
  <si>
    <t>zídka : 0,4*(1,72+0,83+3+2,985+4,21+4,84+3,335)+0,4*(3,595+3,34)</t>
  </si>
  <si>
    <t>rampa : 0,4*(0,95+3,8*2)+0,4*(1,25*2+3,045*2)+0,4*(1,545*2+0,435*2+3,4*2)</t>
  </si>
  <si>
    <t>lavičky : 0,825*0,225*4</t>
  </si>
  <si>
    <t>infotabule : 1,5*0,75</t>
  </si>
  <si>
    <t>stojan na kola : 0,87*0,35*4</t>
  </si>
  <si>
    <t>koš : 0,35*0,35</t>
  </si>
  <si>
    <t>274272150RT2</t>
  </si>
  <si>
    <t>Zdivo základové z bednicích tvárnic tloušťky 400 mm, výplň betonem C 12/15</t>
  </si>
  <si>
    <t>s výplní betonem, bez výztuže,</t>
  </si>
  <si>
    <t>zídka : 0,6*(1,72+0,83+3+2,985+4,21+4,84+3,335)+0,8*(3,595+3,34)</t>
  </si>
  <si>
    <t>rampa : 1*(0,95+3,8*2)+1,3*(1,25*2+3,045*2)+1,5*(1,545*2+0,435*2+3,4*2)</t>
  </si>
  <si>
    <t>274313511R00</t>
  </si>
  <si>
    <t>Beton základových pasů prostý třídy C 12/15</t>
  </si>
  <si>
    <t>Včetně dodávky a uložení betonu a kamene.</t>
  </si>
  <si>
    <t>lavičky : 0,825*0,225*0,27*4*1,03</t>
  </si>
  <si>
    <t>stojan na kola : 0,87*0,35*0,35*4</t>
  </si>
  <si>
    <t>koš : 0,35*0,35*0,3</t>
  </si>
  <si>
    <t>274313611R00</t>
  </si>
  <si>
    <t>Beton základových pasů prostý třídy C 16/20</t>
  </si>
  <si>
    <t>infotabule : 1*0,8*0,5*1,03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</si>
  <si>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</si>
  <si>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</si>
  <si>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</si>
  <si>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lavičky : (0,825*2+2*0,225)*0,27*4</t>
  </si>
  <si>
    <t>infotabule : (1*2+2*0,8)*0,4</t>
  </si>
  <si>
    <t>stojan na kola : (0,87*2+2*0,35)*0,35</t>
  </si>
  <si>
    <t>koš : (0,35*2+2*0,35)*0,3</t>
  </si>
  <si>
    <t>274351216R00</t>
  </si>
  <si>
    <t>Bednění stěn základových pasů odstranění</t>
  </si>
  <si>
    <t>Včetně očištění, vytřídění a uložení bednicího materiálu.</t>
  </si>
  <si>
    <t>Odkaz na mn. položky pořadí 29 : 4,98200</t>
  </si>
  <si>
    <t>274354022R00</t>
  </si>
  <si>
    <t>Bednění stěn základových pasů Bednění prostupu základy průřezu do 0,02 m2, délky prostupu do 0,5 m</t>
  </si>
  <si>
    <t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t>
  </si>
  <si>
    <t>274361821R00</t>
  </si>
  <si>
    <t xml:space="preserve">Výztuž a svařované sítě základových pasů výztuž, z oceli 10505,  ,  </t>
  </si>
  <si>
    <t>zídka : (0,6*(1,72+0,83+3+2,985+4,21+4,84+3,335)+0,8*(3,595+3,34))*0,4*0,035</t>
  </si>
  <si>
    <t>rampa : (1*(0,95+3,8*2)+1,3*(1,25*2+3,045*2)+1,5*(1,545*2+0,435*2+3,4*2))*0,4*0,035</t>
  </si>
  <si>
    <t>289971211R00</t>
  </si>
  <si>
    <t>Zřízení vrstvy z geotextilie na upraveném povrchu sklon do 1:5, šířka od 0 do 3 m</t>
  </si>
  <si>
    <t>V9 : 0,4*(11,925+3,5+2,75+5,25)*1,1</t>
  </si>
  <si>
    <t>28611223.AR</t>
  </si>
  <si>
    <t>Trubka plastová drenážní spoj: drážkový; potrubí: jednovrstvé; materiál: PVC; povrch: žebrovaný; ohebná; DN = 100; vsakovací plocha = 34,0 cm2/m</t>
  </si>
  <si>
    <t>67390503R</t>
  </si>
  <si>
    <t>Geosyntetika typ: geotextilie; netkaná; materiál: PP; tl (2 kPa) = 3,2 mm; plošná hmotnost = 300 g/m2; Pevnost v tahu podélně = 7,0 kN/m; Pevnost v tahu příčně = 8,0 kN/m</t>
  </si>
  <si>
    <t>Odkaz na mn. položky pořadí 24 : 27,90000*1,05</t>
  </si>
  <si>
    <t>6938111a</t>
  </si>
  <si>
    <t>Geotextilie netkaná černá mulčovací 80 g/m2</t>
  </si>
  <si>
    <t>Odkaz na mn. položky pořadí 33 : 10,30700*1,05</t>
  </si>
  <si>
    <t>342122121R00</t>
  </si>
  <si>
    <t>Montáž obvod. stěn ze ŽB kompletizovaných do 3 t</t>
  </si>
  <si>
    <t>venkovní opěrné zídky : 2+3+1*4</t>
  </si>
  <si>
    <t>342001</t>
  </si>
  <si>
    <t>Dodávka - Prefabrikovaný prvek venkovních zídek</t>
  </si>
  <si>
    <t xml:space="preserve">venkovní opěrné zídky : </t>
  </si>
  <si>
    <t>1 : 3,55*0,3*0,59</t>
  </si>
  <si>
    <t>2 : 3,33*0,3*0,54</t>
  </si>
  <si>
    <t>3 : 2,99*0,3*0,62</t>
  </si>
  <si>
    <t>4 : 3*0,3*0,565</t>
  </si>
  <si>
    <t>5 : 2,985*0,3*0,585</t>
  </si>
  <si>
    <t>6 : 2,985*0,3*0,48</t>
  </si>
  <si>
    <t>411122021R00</t>
  </si>
  <si>
    <t>Montáž stropních panelů dl. do 360 cm, do 3 t</t>
  </si>
  <si>
    <t>rampa : 1+1</t>
  </si>
  <si>
    <t>411122111R00</t>
  </si>
  <si>
    <t>Montáž stropních panelů dl. do 480 cm, do 3 t</t>
  </si>
  <si>
    <t>4001</t>
  </si>
  <si>
    <t>Dodávka prefabrikovaných desek tl. 15cm, protiskluzná úprava - otisk matrice</t>
  </si>
  <si>
    <t>rampa : 4*1,55+1,55*3,15+4*1,6+1,585*1,6</t>
  </si>
  <si>
    <t>V6 : 1,225*6,23+2,415*6,8+1,19*0,3+1,1*3,15+0,2*1,35+0,3*4,3+0,2*3+3*2,35+3,9*2+3*2</t>
  </si>
  <si>
    <t>0,4*3</t>
  </si>
  <si>
    <t>V7 : 5,1*4,875</t>
  </si>
  <si>
    <t>V8 : 9,295*3,96</t>
  </si>
  <si>
    <t>V9 : 0,4*(11,925+3,5+2,75+5,25)</t>
  </si>
  <si>
    <t>564851111RT2</t>
  </si>
  <si>
    <t>Podklad ze štěrkodrti s rozprostřením a zhutněním frakce 0-32 mm, tloušťka po zhutnění 150 mm</t>
  </si>
  <si>
    <t>V8 - dvě vrstvy : 9,295*3,96*2</t>
  </si>
  <si>
    <t>V7 - dvě vrstvy : 5,1*4,875*2</t>
  </si>
  <si>
    <t>V6 - dvě vrstvy : (1,225*6,23+2,415*6,8+1,19*0,3+1,1*3,15+0,2*1,35+0,3*4,3+0,2*3+3*2,35+3,9*2+3*2)*2</t>
  </si>
  <si>
    <t>0,4*3*2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</si>
  <si>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</si>
  <si>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</si>
  <si>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</si>
  <si>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591211111R00</t>
  </si>
  <si>
    <t>Kladení dlažby z kostek drobných z kamene, do lože z kameniva těženého tloušťky 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</si>
  <si>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</si>
  <si>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</si>
  <si>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</si>
  <si>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stávající chodník - použije se stávající dlažba : 0,5*(9,99+3,96+7,11)</t>
  </si>
  <si>
    <t>596415040R00</t>
  </si>
  <si>
    <t>Kladení dlažby z kamenných desek do drtě tloušťka dlažby 80 mm, tloušťka lože 40 mm</t>
  </si>
  <si>
    <t>s provedením lože z kameniva drceného, s vyplněním spár, s dvojitým hutněním vibrováním, a se smetením přebytečného materiálu na krajnici. S dodáním hmot pro lože a výplň spár.</t>
  </si>
  <si>
    <t>596491113R00</t>
  </si>
  <si>
    <t>Řezání kamenné dlažby tloušťky 80 mm</t>
  </si>
  <si>
    <t>V8 : 9,295+3,96</t>
  </si>
  <si>
    <t>591211001</t>
  </si>
  <si>
    <t>Příplatek za výplň spar vč. zatravnění, tl. spár 30mm x 100mm</t>
  </si>
  <si>
    <t>Odkaz na mn. položky pořadí 44 : 24,86250</t>
  </si>
  <si>
    <t>5830001</t>
  </si>
  <si>
    <t>Dodávka umělé vodící linie</t>
  </si>
  <si>
    <t>V6 : 0,4*3*1,05</t>
  </si>
  <si>
    <t>58380058R</t>
  </si>
  <si>
    <t>mozaika dlažební štípaná; materiálová skupina I/2 (žula); 6/8 cm</t>
  </si>
  <si>
    <t>Odkaz na mn. položky pořadí 45 : 52,08575*1,05</t>
  </si>
  <si>
    <t>Odkaz na mn. položky pořadí 50 : 1,26000*-1</t>
  </si>
  <si>
    <t>58380120.AR</t>
  </si>
  <si>
    <t>kostka dlažební; žula; 8/10 cm; třída I; štípaná</t>
  </si>
  <si>
    <t>Odkaz na mn. položky pořadí 44 : 24,86250*1,05</t>
  </si>
  <si>
    <t>5838191a</t>
  </si>
  <si>
    <t>Dlažba pískovcová středně zrná, tl. 7cm</t>
  </si>
  <si>
    <t>Odkaz na mn. položky pořadí 47 : 36,80820*1,05</t>
  </si>
  <si>
    <t>62247232a</t>
  </si>
  <si>
    <t>Imitace betonu stěrkovou omítkou na opěrnou zídku, vč. penetrace</t>
  </si>
  <si>
    <t>Penetrační nátěr, nanesení první vrstvy omítky tloušťky 1 mm, nanesení druhé vrstvy omítly tloušťky 2 mm a provedení fládrování povrchu (textury dřeva) v čerstvé omítce. Nátěr vyzrálého povrchu lazurou.</t>
  </si>
  <si>
    <t>(0,5+0,75+1,1+2)*1,1</t>
  </si>
  <si>
    <t>632451021R00</t>
  </si>
  <si>
    <t>Vyrovnávací potěr z cementové malty v pásu o průměrné (střední) tloušťce od 10 do 20 mm</t>
  </si>
  <si>
    <t>na zdivu jako podklad např. pod izolaci, na parapetech z prefabrikovaných dílců, pod oplechování apod., vodorovný nebo ve spádu do 15°, hlazený dřevěným hladítkem,</t>
  </si>
  <si>
    <t>rampa : 0,4*(5,85*2+2,245*3+3,4+0,435*2+1,545)</t>
  </si>
  <si>
    <t>639571210R00</t>
  </si>
  <si>
    <t>Kačírek pro okapový chodník tl. 100 mm</t>
  </si>
  <si>
    <t>916581112R00</t>
  </si>
  <si>
    <t>Osazení zahradních obrubníků obrubník zapuštěný</t>
  </si>
  <si>
    <t>V9 : (11,925+3,5+2,75+5,25)</t>
  </si>
  <si>
    <t>91793113a</t>
  </si>
  <si>
    <t>Osazení přídlažby,kostka malá,1 řada, lože C20/25, včetně dodávky kamenných dlažebních kostek</t>
  </si>
  <si>
    <t>2,365+3+4,865+0,25+4,875+6,23</t>
  </si>
  <si>
    <t>pc03</t>
  </si>
  <si>
    <t>D+M obruba plechová-ocelový plech tl. 6 mm, výška 200 mm, přivařeny roxory R10, á 500 mm</t>
  </si>
  <si>
    <t>2,83*2</t>
  </si>
  <si>
    <t>28324416R</t>
  </si>
  <si>
    <t>obrubník zahradní materiál MDPE; l = 12 000,0 mm; š = 10,0 mm; h = 97,0 mm; barva zelená</t>
  </si>
  <si>
    <t>V9 : ((11,925+3,5+2,75+5,25)*1,1)/12</t>
  </si>
  <si>
    <t>961044111R00</t>
  </si>
  <si>
    <t>Bourání základů z betonu prostého</t>
  </si>
  <si>
    <t>nebo vybourání otvorů průřezové plochy přes 4 m2 v základech,</t>
  </si>
  <si>
    <t>0,6*0,6*1,2*2</t>
  </si>
  <si>
    <t>0,3*0,3*0,3*4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</si>
  <si>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</si>
  <si>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</si>
  <si>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</si>
  <si>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981014714R00</t>
  </si>
  <si>
    <t>Demolice budov pomocí těžké mechanizace z monolitického nebo montovaného železobetonu včetně výplňového zdiva, s podílem konstrukcí přes 20 do 25 %</t>
  </si>
  <si>
    <t>800-6</t>
  </si>
  <si>
    <t>výšky do 35 m,</t>
  </si>
  <si>
    <t>Budovy výšky do 35 m.</t>
  </si>
  <si>
    <t>lapač tuku : 2,1*1,1*1,8</t>
  </si>
  <si>
    <t>998223011R00</t>
  </si>
  <si>
    <t>Přesun hmot pozemních komunikací, kryt dlážděný jakékoliv délky objektu</t>
  </si>
  <si>
    <t>vodorovně do 200 m</t>
  </si>
  <si>
    <t>Demontáž stojanů na kola  vč. odvozu na skládku - likvidace</t>
  </si>
  <si>
    <t>Demontáž přístřešku nad vstupem vč. opěrných sloupu, vč. odvozu na skládku - likvidace</t>
  </si>
  <si>
    <t>Demontáž informačních tabulí vč. odvozu na skládku - likvidace</t>
  </si>
  <si>
    <t>Demontáž odpadkového koše vč. odvozu na skládku - likvidace</t>
  </si>
  <si>
    <t>Demontáž poštovní schránky vč. odvozu na skládku - likvidace</t>
  </si>
  <si>
    <t>Demontáž a zpětná montáž parkovacího automatu vč. uložení do depozitu</t>
  </si>
  <si>
    <t>767007</t>
  </si>
  <si>
    <t>D+M venkovního zábradlí výšky 900mm, vč. madla, vč. kotvení do betonového základu</t>
  </si>
  <si>
    <t>5,685+3,11+7,029+5,493</t>
  </si>
  <si>
    <t>767008</t>
  </si>
  <si>
    <t>D+M vstupní stříšky - 4,4x1,62m , dle PD ozn. Ze04, drátosklo tl. 12mm, broušená hrana, zasklívací lišta, odvodňovací žlab a svod, kotvení do zdiva,</t>
  </si>
  <si>
    <t>767009</t>
  </si>
  <si>
    <t>D+M kovového plutku, dle PD ozn. Ze05</t>
  </si>
  <si>
    <t>9,475+6,58</t>
  </si>
  <si>
    <t>D+M Lavička s opěradlem a područkami, dle PD ozn. Xe02, vč. kotvení do betonového základu</t>
  </si>
  <si>
    <t>799002</t>
  </si>
  <si>
    <t>D+M Odpadkového koše, dle PD ozn. Xe04, vč. kotvení do betonového základu</t>
  </si>
  <si>
    <t>799003</t>
  </si>
  <si>
    <t>D+M Úprava výšky kanalizační šachty, dle PD ozn. Xe01-1 a XE01-2, vč. dodávky vyrovnávacího prstence a šachtového poklopu - litina, pro zadláždění</t>
  </si>
  <si>
    <t>799004</t>
  </si>
  <si>
    <t>D+M Stojánu na kola, dle PD ozn. Xe03, vč. kotvení do betonového základu</t>
  </si>
  <si>
    <t>222260546R00</t>
  </si>
  <si>
    <t>Montáž trubky elektroinstalační plastové korugované, ohebné, průměr 63 mm, uložené na povrchu</t>
  </si>
  <si>
    <t>infotabule : 1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</si>
  <si>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</si>
  <si>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</si>
  <si>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00511 R</t>
  </si>
  <si>
    <t xml:space="preserve">Geodetické práce </t>
  </si>
  <si>
    <t>Soubor</t>
  </si>
  <si>
    <t>POL99_8</t>
  </si>
  <si>
    <t>005121 R</t>
  </si>
  <si>
    <t>Zařízení staveniště</t>
  </si>
  <si>
    <t>Veškeré náklady spojené s vybudováním, provozem a odstraněním zařízení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</si>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</sst>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x6+kruTqcxhNg5r7dxep+9l+Wnhjj2q7z6cjwZ2TZDgVTQPFPTljNEHurxJQgXcDdJ9P860+83B1IUWeKncGnw==" saltValue="eCHTaaQClyjF+HdB5k5L2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39"/>
  <sheetViews>
    <sheetView showGridLines="0" tabSelected="1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 t="s">
        <v>48</v>
      </c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SUMIF(F69:F135,A16,I69:I135)+SUMIF(F69:F135,"PSU",I69:I135)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SUMIF(F69:F135,A17,I69:I135)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SUMIF(F69:F135,A18,I69:I135)</f>
        <v>0</v>
      </c>
      <c r="J18" s="85"/>
    </row>
    <row r="19" spans="1:10" ht="23.25" customHeight="1" x14ac:dyDescent="0.2">
      <c r="A19" s="194" t="s">
        <v>200</v>
      </c>
      <c r="B19" s="38" t="s">
        <v>27</v>
      </c>
      <c r="C19" s="62"/>
      <c r="D19" s="63"/>
      <c r="E19" s="83"/>
      <c r="F19" s="84"/>
      <c r="G19" s="83"/>
      <c r="H19" s="84"/>
      <c r="I19" s="83">
        <f>SUMIF(F69:F135,A19,I69:I135)</f>
        <v>0</v>
      </c>
      <c r="J19" s="85"/>
    </row>
    <row r="20" spans="1:10" ht="23.25" customHeight="1" x14ac:dyDescent="0.2">
      <c r="A20" s="194" t="s">
        <v>201</v>
      </c>
      <c r="B20" s="38" t="s">
        <v>28</v>
      </c>
      <c r="C20" s="62"/>
      <c r="D20" s="63"/>
      <c r="E20" s="83"/>
      <c r="F20" s="84"/>
      <c r="G20" s="83"/>
      <c r="H20" s="84"/>
      <c r="I20" s="83">
        <f>SUMIF(F69:F135,A20,I69:I135)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'5 SO01 Pol'!AE572+'5 SO01.1 Pol'!AE124+'5 SO01.2 Pol'!AE64+'5 SO01.3 Pol'!AE55+'5 SO01.4 Pol'!AE28+'5 SO01.5 Pol'!AE207+'5 SO01.6 Pol'!AE117+'5 SO02 Pol'!AE244+'5 VRN Pol'!AE16</f>
        <v>0</v>
      </c>
      <c r="G39" s="147">
        <f>'5 SO01 Pol'!AF572+'5 SO01.1 Pol'!AF124+'5 SO01.2 Pol'!AF64+'5 SO01.3 Pol'!AF55+'5 SO01.4 Pol'!AF28+'5 SO01.5 Pol'!AF207+'5 SO01.6 Pol'!AF117+'5 SO02 Pol'!AF244+'5 VRN Pol'!AF16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'5 SO01 Pol'!AE572+'5 SO01.1 Pol'!AE124+'5 SO01.2 Pol'!AE64+'5 SO01.3 Pol'!AE55+'5 SO01.4 Pol'!AE28+'5 SO01.5 Pol'!AE207+'5 SO01.6 Pol'!AE117+'5 SO02 Pol'!AE244+'5 VRN Pol'!AE16</f>
        <v>0</v>
      </c>
      <c r="G41" s="153">
        <f>'5 SO01 Pol'!AF572+'5 SO01.1 Pol'!AF124+'5 SO01.2 Pol'!AF64+'5 SO01.3 Pol'!AF55+'5 SO01.4 Pol'!AF28+'5 SO01.5 Pol'!AF207+'5 SO01.6 Pol'!AF117+'5 SO02 Pol'!AF244+'5 VRN Pol'!AF16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'5 SO01 Pol'!AE572</f>
        <v>0</v>
      </c>
      <c r="G42" s="148">
        <f>'5 SO01 Pol'!AF572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51</v>
      </c>
      <c r="C43" s="145" t="s">
        <v>52</v>
      </c>
      <c r="D43" s="145"/>
      <c r="E43" s="145"/>
      <c r="F43" s="156">
        <f>'5 SO01.1 Pol'!AE124</f>
        <v>0</v>
      </c>
      <c r="G43" s="148">
        <f>'5 SO01.1 Pol'!AF124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54</v>
      </c>
      <c r="D44" s="145"/>
      <c r="E44" s="145"/>
      <c r="F44" s="156">
        <f>'5 SO01.2 Pol'!AE64</f>
        <v>0</v>
      </c>
      <c r="G44" s="148">
        <f>'5 SO01.2 Pol'!AF64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55</v>
      </c>
      <c r="C45" s="145" t="s">
        <v>56</v>
      </c>
      <c r="D45" s="145"/>
      <c r="E45" s="145"/>
      <c r="F45" s="156">
        <f>'5 SO01.3 Pol'!AE55</f>
        <v>0</v>
      </c>
      <c r="G45" s="148">
        <f>'5 SO01.3 Pol'!AF55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57</v>
      </c>
      <c r="C46" s="145" t="s">
        <v>58</v>
      </c>
      <c r="D46" s="145"/>
      <c r="E46" s="145"/>
      <c r="F46" s="156">
        <f>'5 SO01.4 Pol'!AE28</f>
        <v>0</v>
      </c>
      <c r="G46" s="148">
        <f>'5 SO01.4 Pol'!AF28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59</v>
      </c>
      <c r="C47" s="145" t="s">
        <v>60</v>
      </c>
      <c r="D47" s="145"/>
      <c r="E47" s="145"/>
      <c r="F47" s="156">
        <f>'5 SO01.5 Pol'!AE207</f>
        <v>0</v>
      </c>
      <c r="G47" s="148">
        <f>'5 SO01.5 Pol'!AF207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61</v>
      </c>
      <c r="C48" s="145" t="s">
        <v>62</v>
      </c>
      <c r="D48" s="145"/>
      <c r="E48" s="145"/>
      <c r="F48" s="156">
        <f>'5 SO01.6 Pol'!AE117</f>
        <v>0</v>
      </c>
      <c r="G48" s="148">
        <f>'5 SO01.6 Pol'!AF117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63</v>
      </c>
      <c r="C49" s="145" t="s">
        <v>64</v>
      </c>
      <c r="D49" s="145"/>
      <c r="E49" s="145"/>
      <c r="F49" s="156">
        <f>'5 SO02 Pol'!AE244</f>
        <v>0</v>
      </c>
      <c r="G49" s="148">
        <f>'5 SO02 Pol'!AF244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65</v>
      </c>
      <c r="C50" s="145" t="s">
        <v>66</v>
      </c>
      <c r="D50" s="145"/>
      <c r="E50" s="145"/>
      <c r="F50" s="156">
        <f>'5 VRN Pol'!AE16</f>
        <v>0</v>
      </c>
      <c r="G50" s="148">
        <f>'5 VRN Pol'!AF16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/>
      <c r="B51" s="157" t="s">
        <v>67</v>
      </c>
      <c r="C51" s="158"/>
      <c r="D51" s="158"/>
      <c r="E51" s="159"/>
      <c r="F51" s="160">
        <f>SUMIF(A39:A50,"=1",F39:F50)</f>
        <v>0</v>
      </c>
      <c r="G51" s="161">
        <f>SUMIF(A39:A50,"=1",G39:G50)</f>
        <v>0</v>
      </c>
      <c r="H51" s="161">
        <f>SUMIF(A39:A50,"=1",H39:H50)</f>
        <v>0</v>
      </c>
      <c r="I51" s="161">
        <f>SUMIF(A39:A50,"=1",I39:I50)</f>
        <v>0</v>
      </c>
      <c r="J51" s="162">
        <f>SUMIF(A39:A50,"=1",J39:J50)</f>
        <v>0</v>
      </c>
    </row>
    <row r="53" spans="1:10" x14ac:dyDescent="0.2">
      <c r="A53" t="s">
        <v>69</v>
      </c>
      <c r="B53" t="s">
        <v>70</v>
      </c>
    </row>
    <row r="54" spans="1:10" x14ac:dyDescent="0.2">
      <c r="A54" t="s">
        <v>71</v>
      </c>
      <c r="B54" t="s">
        <v>72</v>
      </c>
    </row>
    <row r="55" spans="1:10" x14ac:dyDescent="0.2">
      <c r="A55" t="s">
        <v>73</v>
      </c>
      <c r="B55" t="s">
        <v>74</v>
      </c>
    </row>
    <row r="56" spans="1:10" x14ac:dyDescent="0.2">
      <c r="A56" t="s">
        <v>73</v>
      </c>
      <c r="B56" t="s">
        <v>75</v>
      </c>
    </row>
    <row r="57" spans="1:10" x14ac:dyDescent="0.2">
      <c r="A57" t="s">
        <v>73</v>
      </c>
      <c r="B57" t="s">
        <v>76</v>
      </c>
    </row>
    <row r="58" spans="1:10" x14ac:dyDescent="0.2">
      <c r="A58" t="s">
        <v>73</v>
      </c>
      <c r="B58" t="s">
        <v>77</v>
      </c>
    </row>
    <row r="59" spans="1:10" x14ac:dyDescent="0.2">
      <c r="A59" t="s">
        <v>73</v>
      </c>
      <c r="B59" t="s">
        <v>78</v>
      </c>
    </row>
    <row r="60" spans="1:10" x14ac:dyDescent="0.2">
      <c r="A60" t="s">
        <v>73</v>
      </c>
      <c r="B60" t="s">
        <v>79</v>
      </c>
    </row>
    <row r="61" spans="1:10" x14ac:dyDescent="0.2">
      <c r="A61" t="s">
        <v>73</v>
      </c>
      <c r="B61" t="s">
        <v>80</v>
      </c>
    </row>
    <row r="62" spans="1:10" x14ac:dyDescent="0.2">
      <c r="A62" t="s">
        <v>73</v>
      </c>
      <c r="B62" t="s">
        <v>81</v>
      </c>
    </row>
    <row r="63" spans="1:10" x14ac:dyDescent="0.2">
      <c r="A63" t="s">
        <v>73</v>
      </c>
      <c r="B63" t="s">
        <v>82</v>
      </c>
    </row>
    <row r="66" spans="1:10" ht="15.75" x14ac:dyDescent="0.25">
      <c r="B66" s="173" t="s">
        <v>83</v>
      </c>
    </row>
    <row r="68" spans="1:10" ht="25.5" customHeight="1" x14ac:dyDescent="0.2">
      <c r="A68" s="175"/>
      <c r="B68" s="178" t="s">
        <v>17</v>
      </c>
      <c r="C68" s="178" t="s">
        <v>5</v>
      </c>
      <c r="D68" s="179"/>
      <c r="E68" s="179"/>
      <c r="F68" s="180" t="s">
        <v>84</v>
      </c>
      <c r="G68" s="180"/>
      <c r="H68" s="180"/>
      <c r="I68" s="180" t="s">
        <v>29</v>
      </c>
      <c r="J68" s="180" t="s">
        <v>0</v>
      </c>
    </row>
    <row r="69" spans="1:10" ht="36.75" customHeight="1" x14ac:dyDescent="0.2">
      <c r="A69" s="176"/>
      <c r="B69" s="181" t="s">
        <v>43</v>
      </c>
      <c r="C69" s="182" t="s">
        <v>85</v>
      </c>
      <c r="D69" s="183"/>
      <c r="E69" s="183"/>
      <c r="F69" s="190" t="s">
        <v>24</v>
      </c>
      <c r="G69" s="191"/>
      <c r="H69" s="191"/>
      <c r="I69" s="191">
        <f>'5 SO01.1 Pol'!G8</f>
        <v>0</v>
      </c>
      <c r="J69" s="187" t="str">
        <f>IF(I136=0,"",I69/I136*100)</f>
        <v/>
      </c>
    </row>
    <row r="70" spans="1:10" ht="36.75" customHeight="1" x14ac:dyDescent="0.2">
      <c r="A70" s="176"/>
      <c r="B70" s="181" t="s">
        <v>43</v>
      </c>
      <c r="C70" s="182" t="s">
        <v>86</v>
      </c>
      <c r="D70" s="183"/>
      <c r="E70" s="183"/>
      <c r="F70" s="190" t="s">
        <v>24</v>
      </c>
      <c r="G70" s="191"/>
      <c r="H70" s="191"/>
      <c r="I70" s="191">
        <f>'5 SO02 Pol'!G8</f>
        <v>0</v>
      </c>
      <c r="J70" s="187" t="str">
        <f>IF(I136=0,"",I70/I136*100)</f>
        <v/>
      </c>
    </row>
    <row r="71" spans="1:10" ht="36.75" customHeight="1" x14ac:dyDescent="0.2">
      <c r="A71" s="176"/>
      <c r="B71" s="181" t="s">
        <v>87</v>
      </c>
      <c r="C71" s="182" t="s">
        <v>88</v>
      </c>
      <c r="D71" s="183"/>
      <c r="E71" s="183"/>
      <c r="F71" s="190" t="s">
        <v>24</v>
      </c>
      <c r="G71" s="191"/>
      <c r="H71" s="191"/>
      <c r="I71" s="191">
        <f>'5 SO01.3 Pol'!G8</f>
        <v>0</v>
      </c>
      <c r="J71" s="187" t="str">
        <f>IF(I136=0,"",I71/I136*100)</f>
        <v/>
      </c>
    </row>
    <row r="72" spans="1:10" ht="36.75" customHeight="1" x14ac:dyDescent="0.2">
      <c r="A72" s="176"/>
      <c r="B72" s="181" t="s">
        <v>89</v>
      </c>
      <c r="C72" s="182" t="s">
        <v>90</v>
      </c>
      <c r="D72" s="183"/>
      <c r="E72" s="183"/>
      <c r="F72" s="190" t="s">
        <v>24</v>
      </c>
      <c r="G72" s="191"/>
      <c r="H72" s="191"/>
      <c r="I72" s="191">
        <f>'5 SO01.3 Pol'!G37</f>
        <v>0</v>
      </c>
      <c r="J72" s="187" t="str">
        <f>IF(I136=0,"",I72/I136*100)</f>
        <v/>
      </c>
    </row>
    <row r="73" spans="1:10" ht="36.75" customHeight="1" x14ac:dyDescent="0.2">
      <c r="A73" s="176"/>
      <c r="B73" s="181" t="s">
        <v>91</v>
      </c>
      <c r="C73" s="182" t="s">
        <v>92</v>
      </c>
      <c r="D73" s="183"/>
      <c r="E73" s="183"/>
      <c r="F73" s="190" t="s">
        <v>24</v>
      </c>
      <c r="G73" s="191"/>
      <c r="H73" s="191"/>
      <c r="I73" s="191">
        <f>'5 SO01.3 Pol'!G48</f>
        <v>0</v>
      </c>
      <c r="J73" s="187" t="str">
        <f>IF(I136=0,"",I73/I136*100)</f>
        <v/>
      </c>
    </row>
    <row r="74" spans="1:10" ht="36.75" customHeight="1" x14ac:dyDescent="0.2">
      <c r="A74" s="176"/>
      <c r="B74" s="181" t="s">
        <v>93</v>
      </c>
      <c r="C74" s="182" t="s">
        <v>58</v>
      </c>
      <c r="D74" s="183"/>
      <c r="E74" s="183"/>
      <c r="F74" s="190" t="s">
        <v>24</v>
      </c>
      <c r="G74" s="191"/>
      <c r="H74" s="191"/>
      <c r="I74" s="191">
        <f>'5 SO01.4 Pol'!G8</f>
        <v>0</v>
      </c>
      <c r="J74" s="187" t="str">
        <f>IF(I136=0,"",I74/I136*100)</f>
        <v/>
      </c>
    </row>
    <row r="75" spans="1:10" ht="36.75" customHeight="1" x14ac:dyDescent="0.2">
      <c r="A75" s="176"/>
      <c r="B75" s="181" t="s">
        <v>94</v>
      </c>
      <c r="C75" s="182" t="s">
        <v>92</v>
      </c>
      <c r="D75" s="183"/>
      <c r="E75" s="183"/>
      <c r="F75" s="190" t="s">
        <v>24</v>
      </c>
      <c r="G75" s="191"/>
      <c r="H75" s="191"/>
      <c r="I75" s="191">
        <f>'5 SO01.4 Pol'!G21</f>
        <v>0</v>
      </c>
      <c r="J75" s="187" t="str">
        <f>IF(I136=0,"",I75/I136*100)</f>
        <v/>
      </c>
    </row>
    <row r="76" spans="1:10" ht="36.75" customHeight="1" x14ac:dyDescent="0.2">
      <c r="A76" s="176"/>
      <c r="B76" s="181" t="s">
        <v>95</v>
      </c>
      <c r="C76" s="182" t="s">
        <v>96</v>
      </c>
      <c r="D76" s="183"/>
      <c r="E76" s="183"/>
      <c r="F76" s="190" t="s">
        <v>24</v>
      </c>
      <c r="G76" s="191"/>
      <c r="H76" s="191"/>
      <c r="I76" s="191">
        <f>'5 SO01.1 Pol'!G20</f>
        <v>0</v>
      </c>
      <c r="J76" s="187" t="str">
        <f>IF(I136=0,"",I76/I136*100)</f>
        <v/>
      </c>
    </row>
    <row r="77" spans="1:10" ht="36.75" customHeight="1" x14ac:dyDescent="0.2">
      <c r="A77" s="176"/>
      <c r="B77" s="181" t="s">
        <v>95</v>
      </c>
      <c r="C77" s="182" t="s">
        <v>97</v>
      </c>
      <c r="D77" s="183"/>
      <c r="E77" s="183"/>
      <c r="F77" s="190" t="s">
        <v>24</v>
      </c>
      <c r="G77" s="191"/>
      <c r="H77" s="191"/>
      <c r="I77" s="191">
        <f>'5 SO02 Pol'!G77</f>
        <v>0</v>
      </c>
      <c r="J77" s="187" t="str">
        <f>IF(I136=0,"",I77/I136*100)</f>
        <v/>
      </c>
    </row>
    <row r="78" spans="1:10" ht="36.75" customHeight="1" x14ac:dyDescent="0.2">
      <c r="A78" s="176"/>
      <c r="B78" s="181" t="s">
        <v>98</v>
      </c>
      <c r="C78" s="182" t="s">
        <v>99</v>
      </c>
      <c r="D78" s="183"/>
      <c r="E78" s="183"/>
      <c r="F78" s="190" t="s">
        <v>24</v>
      </c>
      <c r="G78" s="191"/>
      <c r="H78" s="191"/>
      <c r="I78" s="191">
        <f>'5 SO01.5 Pol'!G8</f>
        <v>0</v>
      </c>
      <c r="J78" s="187" t="str">
        <f>IF(I136=0,"",I78/I136*100)</f>
        <v/>
      </c>
    </row>
    <row r="79" spans="1:10" ht="36.75" customHeight="1" x14ac:dyDescent="0.2">
      <c r="A79" s="176"/>
      <c r="B79" s="181" t="s">
        <v>100</v>
      </c>
      <c r="C79" s="182" t="s">
        <v>101</v>
      </c>
      <c r="D79" s="183"/>
      <c r="E79" s="183"/>
      <c r="F79" s="190" t="s">
        <v>24</v>
      </c>
      <c r="G79" s="191"/>
      <c r="H79" s="191"/>
      <c r="I79" s="191">
        <f>'5 SO01 Pol'!G8+'5 SO02 Pol'!G128</f>
        <v>0</v>
      </c>
      <c r="J79" s="187" t="str">
        <f>IF(I136=0,"",I79/I136*100)</f>
        <v/>
      </c>
    </row>
    <row r="80" spans="1:10" ht="36.75" customHeight="1" x14ac:dyDescent="0.2">
      <c r="A80" s="176"/>
      <c r="B80" s="181" t="s">
        <v>100</v>
      </c>
      <c r="C80" s="182" t="s">
        <v>102</v>
      </c>
      <c r="D80" s="183"/>
      <c r="E80" s="183"/>
      <c r="F80" s="190" t="s">
        <v>24</v>
      </c>
      <c r="G80" s="191"/>
      <c r="H80" s="191"/>
      <c r="I80" s="191">
        <f>'5 SO01.1 Pol'!G36</f>
        <v>0</v>
      </c>
      <c r="J80" s="187" t="str">
        <f>IF(I136=0,"",I80/I136*100)</f>
        <v/>
      </c>
    </row>
    <row r="81" spans="1:10" ht="36.75" customHeight="1" x14ac:dyDescent="0.2">
      <c r="A81" s="176"/>
      <c r="B81" s="181" t="s">
        <v>103</v>
      </c>
      <c r="C81" s="182" t="s">
        <v>104</v>
      </c>
      <c r="D81" s="183"/>
      <c r="E81" s="183"/>
      <c r="F81" s="190" t="s">
        <v>24</v>
      </c>
      <c r="G81" s="191"/>
      <c r="H81" s="191"/>
      <c r="I81" s="191">
        <f>'5 SO01 Pol'!G48</f>
        <v>0</v>
      </c>
      <c r="J81" s="187" t="str">
        <f>IF(I136=0,"",I81/I136*100)</f>
        <v/>
      </c>
    </row>
    <row r="82" spans="1:10" ht="36.75" customHeight="1" x14ac:dyDescent="0.2">
      <c r="A82" s="176"/>
      <c r="B82" s="181" t="s">
        <v>105</v>
      </c>
      <c r="C82" s="182" t="s">
        <v>106</v>
      </c>
      <c r="D82" s="183"/>
      <c r="E82" s="183"/>
      <c r="F82" s="190" t="s">
        <v>24</v>
      </c>
      <c r="G82" s="191"/>
      <c r="H82" s="191"/>
      <c r="I82" s="191">
        <f>'5 SO02 Pol'!G139</f>
        <v>0</v>
      </c>
      <c r="J82" s="187" t="str">
        <f>IF(I136=0,"",I82/I136*100)</f>
        <v/>
      </c>
    </row>
    <row r="83" spans="1:10" ht="36.75" customHeight="1" x14ac:dyDescent="0.2">
      <c r="A83" s="176"/>
      <c r="B83" s="181" t="s">
        <v>105</v>
      </c>
      <c r="C83" s="182" t="s">
        <v>107</v>
      </c>
      <c r="D83" s="183"/>
      <c r="E83" s="183"/>
      <c r="F83" s="190" t="s">
        <v>24</v>
      </c>
      <c r="G83" s="191"/>
      <c r="H83" s="191"/>
      <c r="I83" s="191">
        <f>'5 SO01.1 Pol'!G69</f>
        <v>0</v>
      </c>
      <c r="J83" s="187" t="str">
        <f>IF(I136=0,"",I83/I136*100)</f>
        <v/>
      </c>
    </row>
    <row r="84" spans="1:10" ht="36.75" customHeight="1" x14ac:dyDescent="0.2">
      <c r="A84" s="176"/>
      <c r="B84" s="181" t="s">
        <v>108</v>
      </c>
      <c r="C84" s="182" t="s">
        <v>109</v>
      </c>
      <c r="D84" s="183"/>
      <c r="E84" s="183"/>
      <c r="F84" s="190" t="s">
        <v>24</v>
      </c>
      <c r="G84" s="191"/>
      <c r="H84" s="191"/>
      <c r="I84" s="191">
        <f>'5 SO01 Pol'!G81</f>
        <v>0</v>
      </c>
      <c r="J84" s="187" t="str">
        <f>IF(I136=0,"",I84/I136*100)</f>
        <v/>
      </c>
    </row>
    <row r="85" spans="1:10" ht="36.75" customHeight="1" x14ac:dyDescent="0.2">
      <c r="A85" s="176"/>
      <c r="B85" s="181" t="s">
        <v>110</v>
      </c>
      <c r="C85" s="182" t="s">
        <v>111</v>
      </c>
      <c r="D85" s="183"/>
      <c r="E85" s="183"/>
      <c r="F85" s="190" t="s">
        <v>24</v>
      </c>
      <c r="G85" s="191"/>
      <c r="H85" s="191"/>
      <c r="I85" s="191">
        <f>'5 SO01.5 Pol'!G22</f>
        <v>0</v>
      </c>
      <c r="J85" s="187" t="str">
        <f>IF(I136=0,"",I85/I136*100)</f>
        <v/>
      </c>
    </row>
    <row r="86" spans="1:10" ht="36.75" customHeight="1" x14ac:dyDescent="0.2">
      <c r="A86" s="176"/>
      <c r="B86" s="181" t="s">
        <v>47</v>
      </c>
      <c r="C86" s="182" t="s">
        <v>112</v>
      </c>
      <c r="D86" s="183"/>
      <c r="E86" s="183"/>
      <c r="F86" s="190" t="s">
        <v>24</v>
      </c>
      <c r="G86" s="191"/>
      <c r="H86" s="191"/>
      <c r="I86" s="191">
        <f>'5 SO02 Pol'!G146</f>
        <v>0</v>
      </c>
      <c r="J86" s="187" t="str">
        <f>IF(I136=0,"",I86/I136*100)</f>
        <v/>
      </c>
    </row>
    <row r="87" spans="1:10" ht="36.75" customHeight="1" x14ac:dyDescent="0.2">
      <c r="A87" s="176"/>
      <c r="B87" s="181" t="s">
        <v>47</v>
      </c>
      <c r="C87" s="182" t="s">
        <v>92</v>
      </c>
      <c r="D87" s="183"/>
      <c r="E87" s="183"/>
      <c r="F87" s="190" t="s">
        <v>24</v>
      </c>
      <c r="G87" s="191"/>
      <c r="H87" s="191"/>
      <c r="I87" s="191">
        <f>'5 SO01.1 Pol'!G115</f>
        <v>0</v>
      </c>
      <c r="J87" s="187" t="str">
        <f>IF(I136=0,"",I87/I136*100)</f>
        <v/>
      </c>
    </row>
    <row r="88" spans="1:10" ht="36.75" customHeight="1" x14ac:dyDescent="0.2">
      <c r="A88" s="176"/>
      <c r="B88" s="181" t="s">
        <v>113</v>
      </c>
      <c r="C88" s="182" t="s">
        <v>114</v>
      </c>
      <c r="D88" s="183"/>
      <c r="E88" s="183"/>
      <c r="F88" s="190" t="s">
        <v>24</v>
      </c>
      <c r="G88" s="191"/>
      <c r="H88" s="191"/>
      <c r="I88" s="191">
        <f>'5 SO01.2 Pol'!G8</f>
        <v>0</v>
      </c>
      <c r="J88" s="187" t="str">
        <f>IF(I136=0,"",I88/I136*100)</f>
        <v/>
      </c>
    </row>
    <row r="89" spans="1:10" ht="36.75" customHeight="1" x14ac:dyDescent="0.2">
      <c r="A89" s="176"/>
      <c r="B89" s="181" t="s">
        <v>115</v>
      </c>
      <c r="C89" s="182" t="s">
        <v>116</v>
      </c>
      <c r="D89" s="183"/>
      <c r="E89" s="183"/>
      <c r="F89" s="190" t="s">
        <v>24</v>
      </c>
      <c r="G89" s="191"/>
      <c r="H89" s="191"/>
      <c r="I89" s="191">
        <f>'5 SO01 Pol'!G85</f>
        <v>0</v>
      </c>
      <c r="J89" s="187" t="str">
        <f>IF(I136=0,"",I89/I136*100)</f>
        <v/>
      </c>
    </row>
    <row r="90" spans="1:10" ht="36.75" customHeight="1" x14ac:dyDescent="0.2">
      <c r="A90" s="176"/>
      <c r="B90" s="181" t="s">
        <v>117</v>
      </c>
      <c r="C90" s="182" t="s">
        <v>118</v>
      </c>
      <c r="D90" s="183"/>
      <c r="E90" s="183"/>
      <c r="F90" s="190" t="s">
        <v>24</v>
      </c>
      <c r="G90" s="191"/>
      <c r="H90" s="191"/>
      <c r="I90" s="191">
        <f>'5 SO01 Pol'!G158+'5 SO02 Pol'!G185</f>
        <v>0</v>
      </c>
      <c r="J90" s="187" t="str">
        <f>IF(I136=0,"",I90/I136*100)</f>
        <v/>
      </c>
    </row>
    <row r="91" spans="1:10" ht="36.75" customHeight="1" x14ac:dyDescent="0.2">
      <c r="A91" s="176"/>
      <c r="B91" s="181" t="s">
        <v>119</v>
      </c>
      <c r="C91" s="182" t="s">
        <v>120</v>
      </c>
      <c r="D91" s="183"/>
      <c r="E91" s="183"/>
      <c r="F91" s="190" t="s">
        <v>24</v>
      </c>
      <c r="G91" s="191"/>
      <c r="H91" s="191"/>
      <c r="I91" s="191">
        <f>'5 SO01 Pol'!G173+'5 SO02 Pol'!G189</f>
        <v>0</v>
      </c>
      <c r="J91" s="187" t="str">
        <f>IF(I136=0,"",I91/I136*100)</f>
        <v/>
      </c>
    </row>
    <row r="92" spans="1:10" ht="36.75" customHeight="1" x14ac:dyDescent="0.2">
      <c r="A92" s="176"/>
      <c r="B92" s="181" t="s">
        <v>121</v>
      </c>
      <c r="C92" s="182" t="s">
        <v>122</v>
      </c>
      <c r="D92" s="183"/>
      <c r="E92" s="183"/>
      <c r="F92" s="190" t="s">
        <v>24</v>
      </c>
      <c r="G92" s="191"/>
      <c r="H92" s="191"/>
      <c r="I92" s="191">
        <f>'5 SO01 Pol'!G217</f>
        <v>0</v>
      </c>
      <c r="J92" s="187" t="str">
        <f>IF(I136=0,"",I92/I136*100)</f>
        <v/>
      </c>
    </row>
    <row r="93" spans="1:10" ht="36.75" customHeight="1" x14ac:dyDescent="0.2">
      <c r="A93" s="176"/>
      <c r="B93" s="181" t="s">
        <v>123</v>
      </c>
      <c r="C93" s="182" t="s">
        <v>124</v>
      </c>
      <c r="D93" s="183"/>
      <c r="E93" s="183"/>
      <c r="F93" s="190" t="s">
        <v>24</v>
      </c>
      <c r="G93" s="191"/>
      <c r="H93" s="191"/>
      <c r="I93" s="191">
        <f>'5 SO01.2 Pol'!G37</f>
        <v>0</v>
      </c>
      <c r="J93" s="187" t="str">
        <f>IF(I136=0,"",I93/I136*100)</f>
        <v/>
      </c>
    </row>
    <row r="94" spans="1:10" ht="36.75" customHeight="1" x14ac:dyDescent="0.2">
      <c r="A94" s="176"/>
      <c r="B94" s="181" t="s">
        <v>125</v>
      </c>
      <c r="C94" s="182" t="s">
        <v>92</v>
      </c>
      <c r="D94" s="183"/>
      <c r="E94" s="183"/>
      <c r="F94" s="190" t="s">
        <v>24</v>
      </c>
      <c r="G94" s="191"/>
      <c r="H94" s="191"/>
      <c r="I94" s="191">
        <f>'5 SO01.2 Pol'!G40</f>
        <v>0</v>
      </c>
      <c r="J94" s="187" t="str">
        <f>IF(I136=0,"",I94/I136*100)</f>
        <v/>
      </c>
    </row>
    <row r="95" spans="1:10" ht="36.75" customHeight="1" x14ac:dyDescent="0.2">
      <c r="A95" s="176"/>
      <c r="B95" s="181" t="s">
        <v>126</v>
      </c>
      <c r="C95" s="182" t="s">
        <v>127</v>
      </c>
      <c r="D95" s="183"/>
      <c r="E95" s="183"/>
      <c r="F95" s="190" t="s">
        <v>24</v>
      </c>
      <c r="G95" s="191"/>
      <c r="H95" s="191"/>
      <c r="I95" s="191">
        <f>'5 SO02 Pol'!G195</f>
        <v>0</v>
      </c>
      <c r="J95" s="187" t="str">
        <f>IF(I136=0,"",I95/I136*100)</f>
        <v/>
      </c>
    </row>
    <row r="96" spans="1:10" ht="36.75" customHeight="1" x14ac:dyDescent="0.2">
      <c r="A96" s="176"/>
      <c r="B96" s="181" t="s">
        <v>128</v>
      </c>
      <c r="C96" s="182" t="s">
        <v>129</v>
      </c>
      <c r="D96" s="183"/>
      <c r="E96" s="183"/>
      <c r="F96" s="190" t="s">
        <v>24</v>
      </c>
      <c r="G96" s="191"/>
      <c r="H96" s="191"/>
      <c r="I96" s="191">
        <f>'5 SO01 Pol'!G243</f>
        <v>0</v>
      </c>
      <c r="J96" s="187" t="str">
        <f>IF(I136=0,"",I96/I136*100)</f>
        <v/>
      </c>
    </row>
    <row r="97" spans="1:10" ht="36.75" customHeight="1" x14ac:dyDescent="0.2">
      <c r="A97" s="176"/>
      <c r="B97" s="181" t="s">
        <v>130</v>
      </c>
      <c r="C97" s="182" t="s">
        <v>131</v>
      </c>
      <c r="D97" s="183"/>
      <c r="E97" s="183"/>
      <c r="F97" s="190" t="s">
        <v>24</v>
      </c>
      <c r="G97" s="191"/>
      <c r="H97" s="191"/>
      <c r="I97" s="191">
        <f>'5 SO01 Pol'!G246</f>
        <v>0</v>
      </c>
      <c r="J97" s="187" t="str">
        <f>IF(I136=0,"",I97/I136*100)</f>
        <v/>
      </c>
    </row>
    <row r="98" spans="1:10" ht="36.75" customHeight="1" x14ac:dyDescent="0.2">
      <c r="A98" s="176"/>
      <c r="B98" s="181" t="s">
        <v>132</v>
      </c>
      <c r="C98" s="182" t="s">
        <v>133</v>
      </c>
      <c r="D98" s="183"/>
      <c r="E98" s="183"/>
      <c r="F98" s="190" t="s">
        <v>24</v>
      </c>
      <c r="G98" s="191"/>
      <c r="H98" s="191"/>
      <c r="I98" s="191">
        <f>'5 SO01 Pol'!G255+'5 SO02 Pol'!G204</f>
        <v>0</v>
      </c>
      <c r="J98" s="187" t="str">
        <f>IF(I136=0,"",I98/I136*100)</f>
        <v/>
      </c>
    </row>
    <row r="99" spans="1:10" ht="36.75" customHeight="1" x14ac:dyDescent="0.2">
      <c r="A99" s="176"/>
      <c r="B99" s="181" t="s">
        <v>134</v>
      </c>
      <c r="C99" s="182" t="s">
        <v>135</v>
      </c>
      <c r="D99" s="183"/>
      <c r="E99" s="183"/>
      <c r="F99" s="190" t="s">
        <v>24</v>
      </c>
      <c r="G99" s="191"/>
      <c r="H99" s="191"/>
      <c r="I99" s="191">
        <f>'5 SO02 Pol'!G212</f>
        <v>0</v>
      </c>
      <c r="J99" s="187" t="str">
        <f>IF(I136=0,"",I99/I136*100)</f>
        <v/>
      </c>
    </row>
    <row r="100" spans="1:10" ht="36.75" customHeight="1" x14ac:dyDescent="0.2">
      <c r="A100" s="176"/>
      <c r="B100" s="181" t="s">
        <v>136</v>
      </c>
      <c r="C100" s="182" t="s">
        <v>137</v>
      </c>
      <c r="D100" s="183"/>
      <c r="E100" s="183"/>
      <c r="F100" s="190" t="s">
        <v>24</v>
      </c>
      <c r="G100" s="191"/>
      <c r="H100" s="191"/>
      <c r="I100" s="191">
        <f>'5 SO01 Pol'!G333+'5 SO02 Pol'!G217</f>
        <v>0</v>
      </c>
      <c r="J100" s="187" t="str">
        <f>IF(I136=0,"",I100/I136*100)</f>
        <v/>
      </c>
    </row>
    <row r="101" spans="1:10" ht="36.75" customHeight="1" x14ac:dyDescent="0.2">
      <c r="A101" s="176"/>
      <c r="B101" s="181" t="s">
        <v>138</v>
      </c>
      <c r="C101" s="182" t="s">
        <v>139</v>
      </c>
      <c r="D101" s="183"/>
      <c r="E101" s="183"/>
      <c r="F101" s="190" t="s">
        <v>24</v>
      </c>
      <c r="G101" s="191"/>
      <c r="H101" s="191"/>
      <c r="I101" s="191">
        <f>'5 SO01.5 Pol'!G43</f>
        <v>0</v>
      </c>
      <c r="J101" s="187" t="str">
        <f>IF(I136=0,"",I101/I136*100)</f>
        <v/>
      </c>
    </row>
    <row r="102" spans="1:10" ht="36.75" customHeight="1" x14ac:dyDescent="0.2">
      <c r="A102" s="176"/>
      <c r="B102" s="181" t="s">
        <v>140</v>
      </c>
      <c r="C102" s="182" t="s">
        <v>141</v>
      </c>
      <c r="D102" s="183"/>
      <c r="E102" s="183"/>
      <c r="F102" s="190" t="s">
        <v>24</v>
      </c>
      <c r="G102" s="191"/>
      <c r="H102" s="191"/>
      <c r="I102" s="191">
        <f>'5 SO01.5 Pol'!G54</f>
        <v>0</v>
      </c>
      <c r="J102" s="187" t="str">
        <f>IF(I136=0,"",I102/I136*100)</f>
        <v/>
      </c>
    </row>
    <row r="103" spans="1:10" ht="36.75" customHeight="1" x14ac:dyDescent="0.2">
      <c r="A103" s="176"/>
      <c r="B103" s="181" t="s">
        <v>142</v>
      </c>
      <c r="C103" s="182" t="s">
        <v>143</v>
      </c>
      <c r="D103" s="183"/>
      <c r="E103" s="183"/>
      <c r="F103" s="190" t="s">
        <v>25</v>
      </c>
      <c r="G103" s="191"/>
      <c r="H103" s="191"/>
      <c r="I103" s="191">
        <f>'5 SO01.2 Pol'!G45</f>
        <v>0</v>
      </c>
      <c r="J103" s="187" t="str">
        <f>IF(I136=0,"",I103/I136*100)</f>
        <v/>
      </c>
    </row>
    <row r="104" spans="1:10" ht="36.75" customHeight="1" x14ac:dyDescent="0.2">
      <c r="A104" s="176"/>
      <c r="B104" s="181" t="s">
        <v>144</v>
      </c>
      <c r="C104" s="182" t="s">
        <v>145</v>
      </c>
      <c r="D104" s="183"/>
      <c r="E104" s="183"/>
      <c r="F104" s="190" t="s">
        <v>25</v>
      </c>
      <c r="G104" s="191"/>
      <c r="H104" s="191"/>
      <c r="I104" s="191">
        <f>'5 SO01 Pol'!G336</f>
        <v>0</v>
      </c>
      <c r="J104" s="187" t="str">
        <f>IF(I136=0,"",I104/I136*100)</f>
        <v/>
      </c>
    </row>
    <row r="105" spans="1:10" ht="36.75" customHeight="1" x14ac:dyDescent="0.2">
      <c r="A105" s="176"/>
      <c r="B105" s="181" t="s">
        <v>146</v>
      </c>
      <c r="C105" s="182" t="s">
        <v>147</v>
      </c>
      <c r="D105" s="183"/>
      <c r="E105" s="183"/>
      <c r="F105" s="190" t="s">
        <v>25</v>
      </c>
      <c r="G105" s="191"/>
      <c r="H105" s="191"/>
      <c r="I105" s="191">
        <f>'5 SO01 Pol'!G358</f>
        <v>0</v>
      </c>
      <c r="J105" s="187" t="str">
        <f>IF(I136=0,"",I105/I136*100)</f>
        <v/>
      </c>
    </row>
    <row r="106" spans="1:10" ht="36.75" customHeight="1" x14ac:dyDescent="0.2">
      <c r="A106" s="176"/>
      <c r="B106" s="181" t="s">
        <v>148</v>
      </c>
      <c r="C106" s="182" t="s">
        <v>107</v>
      </c>
      <c r="D106" s="183"/>
      <c r="E106" s="183"/>
      <c r="F106" s="190" t="s">
        <v>25</v>
      </c>
      <c r="G106" s="191"/>
      <c r="H106" s="191"/>
      <c r="I106" s="191">
        <f>'5 SO01 Pol'!G371</f>
        <v>0</v>
      </c>
      <c r="J106" s="187" t="str">
        <f>IF(I136=0,"",I106/I136*100)</f>
        <v/>
      </c>
    </row>
    <row r="107" spans="1:10" ht="36.75" customHeight="1" x14ac:dyDescent="0.2">
      <c r="A107" s="176"/>
      <c r="B107" s="181" t="s">
        <v>149</v>
      </c>
      <c r="C107" s="182" t="s">
        <v>60</v>
      </c>
      <c r="D107" s="183"/>
      <c r="E107" s="183"/>
      <c r="F107" s="190" t="s">
        <v>25</v>
      </c>
      <c r="G107" s="191"/>
      <c r="H107" s="191"/>
      <c r="I107" s="191">
        <f>'5 SO01.5 Pol'!G57</f>
        <v>0</v>
      </c>
      <c r="J107" s="187" t="str">
        <f>IF(I136=0,"",I107/I136*100)</f>
        <v/>
      </c>
    </row>
    <row r="108" spans="1:10" ht="36.75" customHeight="1" x14ac:dyDescent="0.2">
      <c r="A108" s="176"/>
      <c r="B108" s="181" t="s">
        <v>150</v>
      </c>
      <c r="C108" s="182" t="s">
        <v>62</v>
      </c>
      <c r="D108" s="183"/>
      <c r="E108" s="183"/>
      <c r="F108" s="190" t="s">
        <v>25</v>
      </c>
      <c r="G108" s="191"/>
      <c r="H108" s="191"/>
      <c r="I108" s="191">
        <f>'5 SO01.5 Pol'!G194</f>
        <v>0</v>
      </c>
      <c r="J108" s="187" t="str">
        <f>IF(I136=0,"",I108/I136*100)</f>
        <v/>
      </c>
    </row>
    <row r="109" spans="1:10" ht="36.75" customHeight="1" x14ac:dyDescent="0.2">
      <c r="A109" s="176"/>
      <c r="B109" s="181" t="s">
        <v>151</v>
      </c>
      <c r="C109" s="182" t="s">
        <v>152</v>
      </c>
      <c r="D109" s="183"/>
      <c r="E109" s="183"/>
      <c r="F109" s="190" t="s">
        <v>25</v>
      </c>
      <c r="G109" s="191"/>
      <c r="H109" s="191"/>
      <c r="I109" s="191">
        <f>'5 SO01 Pol'!G381</f>
        <v>0</v>
      </c>
      <c r="J109" s="187" t="str">
        <f>IF(I136=0,"",I109/I136*100)</f>
        <v/>
      </c>
    </row>
    <row r="110" spans="1:10" ht="36.75" customHeight="1" x14ac:dyDescent="0.2">
      <c r="A110" s="176"/>
      <c r="B110" s="181" t="s">
        <v>153</v>
      </c>
      <c r="C110" s="182" t="s">
        <v>154</v>
      </c>
      <c r="D110" s="183"/>
      <c r="E110" s="183"/>
      <c r="F110" s="190" t="s">
        <v>25</v>
      </c>
      <c r="G110" s="191"/>
      <c r="H110" s="191"/>
      <c r="I110" s="191">
        <f>'5 SO01 Pol'!G423</f>
        <v>0</v>
      </c>
      <c r="J110" s="187" t="str">
        <f>IF(I136=0,"",I110/I136*100)</f>
        <v/>
      </c>
    </row>
    <row r="111" spans="1:10" ht="36.75" customHeight="1" x14ac:dyDescent="0.2">
      <c r="A111" s="176"/>
      <c r="B111" s="181" t="s">
        <v>155</v>
      </c>
      <c r="C111" s="182" t="s">
        <v>156</v>
      </c>
      <c r="D111" s="183"/>
      <c r="E111" s="183"/>
      <c r="F111" s="190" t="s">
        <v>25</v>
      </c>
      <c r="G111" s="191"/>
      <c r="H111" s="191"/>
      <c r="I111" s="191">
        <f>'5 SO01 Pol'!G430+'5 SO02 Pol'!G220</f>
        <v>0</v>
      </c>
      <c r="J111" s="187" t="str">
        <f>IF(I136=0,"",I111/I136*100)</f>
        <v/>
      </c>
    </row>
    <row r="112" spans="1:10" ht="36.75" customHeight="1" x14ac:dyDescent="0.2">
      <c r="A112" s="176"/>
      <c r="B112" s="181" t="s">
        <v>157</v>
      </c>
      <c r="C112" s="182" t="s">
        <v>158</v>
      </c>
      <c r="D112" s="183"/>
      <c r="E112" s="183"/>
      <c r="F112" s="190" t="s">
        <v>25</v>
      </c>
      <c r="G112" s="191"/>
      <c r="H112" s="191"/>
      <c r="I112" s="191">
        <f>'5 SO01 Pol'!G451</f>
        <v>0</v>
      </c>
      <c r="J112" s="187" t="str">
        <f>IF(I136=0,"",I112/I136*100)</f>
        <v/>
      </c>
    </row>
    <row r="113" spans="1:10" ht="36.75" customHeight="1" x14ac:dyDescent="0.2">
      <c r="A113" s="176"/>
      <c r="B113" s="181" t="s">
        <v>159</v>
      </c>
      <c r="C113" s="182" t="s">
        <v>160</v>
      </c>
      <c r="D113" s="183"/>
      <c r="E113" s="183"/>
      <c r="F113" s="190" t="s">
        <v>25</v>
      </c>
      <c r="G113" s="191"/>
      <c r="H113" s="191"/>
      <c r="I113" s="191">
        <f>'5 SO01 Pol'!G473</f>
        <v>0</v>
      </c>
      <c r="J113" s="187" t="str">
        <f>IF(I136=0,"",I113/I136*100)</f>
        <v/>
      </c>
    </row>
    <row r="114" spans="1:10" ht="36.75" customHeight="1" x14ac:dyDescent="0.2">
      <c r="A114" s="176"/>
      <c r="B114" s="181" t="s">
        <v>161</v>
      </c>
      <c r="C114" s="182" t="s">
        <v>162</v>
      </c>
      <c r="D114" s="183"/>
      <c r="E114" s="183"/>
      <c r="F114" s="190" t="s">
        <v>25</v>
      </c>
      <c r="G114" s="191"/>
      <c r="H114" s="191"/>
      <c r="I114" s="191">
        <f>'5 SO01 Pol'!G484</f>
        <v>0</v>
      </c>
      <c r="J114" s="187" t="str">
        <f>IF(I136=0,"",I114/I136*100)</f>
        <v/>
      </c>
    </row>
    <row r="115" spans="1:10" ht="36.75" customHeight="1" x14ac:dyDescent="0.2">
      <c r="A115" s="176"/>
      <c r="B115" s="181" t="s">
        <v>163</v>
      </c>
      <c r="C115" s="182" t="s">
        <v>164</v>
      </c>
      <c r="D115" s="183"/>
      <c r="E115" s="183"/>
      <c r="F115" s="190" t="s">
        <v>25</v>
      </c>
      <c r="G115" s="191"/>
      <c r="H115" s="191"/>
      <c r="I115" s="191">
        <f>'5 SO01 Pol'!G515</f>
        <v>0</v>
      </c>
      <c r="J115" s="187" t="str">
        <f>IF(I136=0,"",I115/I136*100)</f>
        <v/>
      </c>
    </row>
    <row r="116" spans="1:10" ht="36.75" customHeight="1" x14ac:dyDescent="0.2">
      <c r="A116" s="176"/>
      <c r="B116" s="181" t="s">
        <v>165</v>
      </c>
      <c r="C116" s="182" t="s">
        <v>166</v>
      </c>
      <c r="D116" s="183"/>
      <c r="E116" s="183"/>
      <c r="F116" s="190" t="s">
        <v>25</v>
      </c>
      <c r="G116" s="191"/>
      <c r="H116" s="191"/>
      <c r="I116" s="191">
        <f>'5 SO01 Pol'!G531</f>
        <v>0</v>
      </c>
      <c r="J116" s="187" t="str">
        <f>IF(I136=0,"",I116/I136*100)</f>
        <v/>
      </c>
    </row>
    <row r="117" spans="1:10" ht="36.75" customHeight="1" x14ac:dyDescent="0.2">
      <c r="A117" s="176"/>
      <c r="B117" s="181" t="s">
        <v>167</v>
      </c>
      <c r="C117" s="182" t="s">
        <v>168</v>
      </c>
      <c r="D117" s="183"/>
      <c r="E117" s="183"/>
      <c r="F117" s="190" t="s">
        <v>25</v>
      </c>
      <c r="G117" s="191"/>
      <c r="H117" s="191"/>
      <c r="I117" s="191">
        <f>'5 SO01 Pol'!G538</f>
        <v>0</v>
      </c>
      <c r="J117" s="187" t="str">
        <f>IF(I136=0,"",I117/I136*100)</f>
        <v/>
      </c>
    </row>
    <row r="118" spans="1:10" ht="36.75" customHeight="1" x14ac:dyDescent="0.2">
      <c r="A118" s="176"/>
      <c r="B118" s="181" t="s">
        <v>169</v>
      </c>
      <c r="C118" s="182" t="s">
        <v>170</v>
      </c>
      <c r="D118" s="183"/>
      <c r="E118" s="183"/>
      <c r="F118" s="190" t="s">
        <v>25</v>
      </c>
      <c r="G118" s="191"/>
      <c r="H118" s="191"/>
      <c r="I118" s="191">
        <f>'5 SO01 Pol'!G555</f>
        <v>0</v>
      </c>
      <c r="J118" s="187" t="str">
        <f>IF(I136=0,"",I118/I136*100)</f>
        <v/>
      </c>
    </row>
    <row r="119" spans="1:10" ht="36.75" customHeight="1" x14ac:dyDescent="0.2">
      <c r="A119" s="176"/>
      <c r="B119" s="181" t="s">
        <v>171</v>
      </c>
      <c r="C119" s="182" t="s">
        <v>172</v>
      </c>
      <c r="D119" s="183"/>
      <c r="E119" s="183"/>
      <c r="F119" s="190" t="s">
        <v>25</v>
      </c>
      <c r="G119" s="191"/>
      <c r="H119" s="191"/>
      <c r="I119" s="191">
        <f>'5 SO01 Pol'!G558+'5 SO02 Pol'!G234</f>
        <v>0</v>
      </c>
      <c r="J119" s="187" t="str">
        <f>IF(I136=0,"",I119/I136*100)</f>
        <v/>
      </c>
    </row>
    <row r="120" spans="1:10" ht="36.75" customHeight="1" x14ac:dyDescent="0.2">
      <c r="A120" s="176"/>
      <c r="B120" s="181" t="s">
        <v>173</v>
      </c>
      <c r="C120" s="182" t="s">
        <v>174</v>
      </c>
      <c r="D120" s="183"/>
      <c r="E120" s="183"/>
      <c r="F120" s="190" t="s">
        <v>26</v>
      </c>
      <c r="G120" s="191"/>
      <c r="H120" s="191"/>
      <c r="I120" s="191">
        <f>'5 SO01.6 Pol'!G8</f>
        <v>0</v>
      </c>
      <c r="J120" s="187" t="str">
        <f>IF(I136=0,"",I120/I136*100)</f>
        <v/>
      </c>
    </row>
    <row r="121" spans="1:10" ht="36.75" customHeight="1" x14ac:dyDescent="0.2">
      <c r="A121" s="176"/>
      <c r="B121" s="181" t="s">
        <v>175</v>
      </c>
      <c r="C121" s="182" t="s">
        <v>176</v>
      </c>
      <c r="D121" s="183"/>
      <c r="E121" s="183"/>
      <c r="F121" s="190" t="s">
        <v>26</v>
      </c>
      <c r="G121" s="191"/>
      <c r="H121" s="191"/>
      <c r="I121" s="191">
        <f>'5 SO01.6 Pol'!G15</f>
        <v>0</v>
      </c>
      <c r="J121" s="187" t="str">
        <f>IF(I136=0,"",I121/I136*100)</f>
        <v/>
      </c>
    </row>
    <row r="122" spans="1:10" ht="36.75" customHeight="1" x14ac:dyDescent="0.2">
      <c r="A122" s="176"/>
      <c r="B122" s="181" t="s">
        <v>177</v>
      </c>
      <c r="C122" s="182" t="s">
        <v>178</v>
      </c>
      <c r="D122" s="183"/>
      <c r="E122" s="183"/>
      <c r="F122" s="190" t="s">
        <v>26</v>
      </c>
      <c r="G122" s="191"/>
      <c r="H122" s="191"/>
      <c r="I122" s="191">
        <f>'5 SO01.6 Pol'!G22</f>
        <v>0</v>
      </c>
      <c r="J122" s="187" t="str">
        <f>IF(I136=0,"",I122/I136*100)</f>
        <v/>
      </c>
    </row>
    <row r="123" spans="1:10" ht="36.75" customHeight="1" x14ac:dyDescent="0.2">
      <c r="A123" s="176"/>
      <c r="B123" s="181" t="s">
        <v>179</v>
      </c>
      <c r="C123" s="182" t="s">
        <v>180</v>
      </c>
      <c r="D123" s="183"/>
      <c r="E123" s="183"/>
      <c r="F123" s="190" t="s">
        <v>26</v>
      </c>
      <c r="G123" s="191"/>
      <c r="H123" s="191"/>
      <c r="I123" s="191">
        <f>'5 SO01.6 Pol'!G27</f>
        <v>0</v>
      </c>
      <c r="J123" s="187" t="str">
        <f>IF(I136=0,"",I123/I136*100)</f>
        <v/>
      </c>
    </row>
    <row r="124" spans="1:10" ht="36.75" customHeight="1" x14ac:dyDescent="0.2">
      <c r="A124" s="176"/>
      <c r="B124" s="181" t="s">
        <v>181</v>
      </c>
      <c r="C124" s="182" t="s">
        <v>182</v>
      </c>
      <c r="D124" s="183"/>
      <c r="E124" s="183"/>
      <c r="F124" s="190" t="s">
        <v>26</v>
      </c>
      <c r="G124" s="191"/>
      <c r="H124" s="191"/>
      <c r="I124" s="191">
        <f>'5 SO01.6 Pol'!G37</f>
        <v>0</v>
      </c>
      <c r="J124" s="187" t="str">
        <f>IF(I136=0,"",I124/I136*100)</f>
        <v/>
      </c>
    </row>
    <row r="125" spans="1:10" ht="36.75" customHeight="1" x14ac:dyDescent="0.2">
      <c r="A125" s="176"/>
      <c r="B125" s="181" t="s">
        <v>183</v>
      </c>
      <c r="C125" s="182" t="s">
        <v>184</v>
      </c>
      <c r="D125" s="183"/>
      <c r="E125" s="183"/>
      <c r="F125" s="190" t="s">
        <v>26</v>
      </c>
      <c r="G125" s="191"/>
      <c r="H125" s="191"/>
      <c r="I125" s="191">
        <f>'5 SO01.6 Pol'!G44</f>
        <v>0</v>
      </c>
      <c r="J125" s="187" t="str">
        <f>IF(I136=0,"",I125/I136*100)</f>
        <v/>
      </c>
    </row>
    <row r="126" spans="1:10" ht="36.75" customHeight="1" x14ac:dyDescent="0.2">
      <c r="A126" s="176"/>
      <c r="B126" s="181" t="s">
        <v>185</v>
      </c>
      <c r="C126" s="182" t="s">
        <v>186</v>
      </c>
      <c r="D126" s="183"/>
      <c r="E126" s="183"/>
      <c r="F126" s="190" t="s">
        <v>26</v>
      </c>
      <c r="G126" s="191"/>
      <c r="H126" s="191"/>
      <c r="I126" s="191">
        <f>'5 SO01.6 Pol'!G56</f>
        <v>0</v>
      </c>
      <c r="J126" s="187" t="str">
        <f>IF(I136=0,"",I126/I136*100)</f>
        <v/>
      </c>
    </row>
    <row r="127" spans="1:10" ht="36.75" customHeight="1" x14ac:dyDescent="0.2">
      <c r="A127" s="176"/>
      <c r="B127" s="181" t="s">
        <v>187</v>
      </c>
      <c r="C127" s="182" t="s">
        <v>172</v>
      </c>
      <c r="D127" s="183"/>
      <c r="E127" s="183"/>
      <c r="F127" s="190" t="s">
        <v>26</v>
      </c>
      <c r="G127" s="191"/>
      <c r="H127" s="191"/>
      <c r="I127" s="191">
        <f>'5 SO01.6 Pol'!G60</f>
        <v>0</v>
      </c>
      <c r="J127" s="187" t="str">
        <f>IF(I136=0,"",I127/I136*100)</f>
        <v/>
      </c>
    </row>
    <row r="128" spans="1:10" ht="36.75" customHeight="1" x14ac:dyDescent="0.2">
      <c r="A128" s="176"/>
      <c r="B128" s="181" t="s">
        <v>188</v>
      </c>
      <c r="C128" s="182" t="s">
        <v>189</v>
      </c>
      <c r="D128" s="183"/>
      <c r="E128" s="183"/>
      <c r="F128" s="190" t="s">
        <v>26</v>
      </c>
      <c r="G128" s="191"/>
      <c r="H128" s="191"/>
      <c r="I128" s="191">
        <f>'5 SO01.6 Pol'!G65</f>
        <v>0</v>
      </c>
      <c r="J128" s="187" t="str">
        <f>IF(I136=0,"",I128/I136*100)</f>
        <v/>
      </c>
    </row>
    <row r="129" spans="1:10" ht="36.75" customHeight="1" x14ac:dyDescent="0.2">
      <c r="A129" s="176"/>
      <c r="B129" s="181" t="s">
        <v>190</v>
      </c>
      <c r="C129" s="182" t="s">
        <v>191</v>
      </c>
      <c r="D129" s="183"/>
      <c r="E129" s="183"/>
      <c r="F129" s="190" t="s">
        <v>26</v>
      </c>
      <c r="G129" s="191"/>
      <c r="H129" s="191"/>
      <c r="I129" s="191">
        <f>'5 SO01.6 Pol'!G79</f>
        <v>0</v>
      </c>
      <c r="J129" s="187" t="str">
        <f>IF(I136=0,"",I129/I136*100)</f>
        <v/>
      </c>
    </row>
    <row r="130" spans="1:10" ht="36.75" customHeight="1" x14ac:dyDescent="0.2">
      <c r="A130" s="176"/>
      <c r="B130" s="181" t="s">
        <v>192</v>
      </c>
      <c r="C130" s="182" t="s">
        <v>172</v>
      </c>
      <c r="D130" s="183"/>
      <c r="E130" s="183"/>
      <c r="F130" s="190" t="s">
        <v>26</v>
      </c>
      <c r="G130" s="191"/>
      <c r="H130" s="191"/>
      <c r="I130" s="191">
        <f>'5 SO01.6 Pol'!G84</f>
        <v>0</v>
      </c>
      <c r="J130" s="187" t="str">
        <f>IF(I136=0,"",I130/I136*100)</f>
        <v/>
      </c>
    </row>
    <row r="131" spans="1:10" ht="36.75" customHeight="1" x14ac:dyDescent="0.2">
      <c r="A131" s="176"/>
      <c r="B131" s="181" t="s">
        <v>193</v>
      </c>
      <c r="C131" s="182" t="s">
        <v>194</v>
      </c>
      <c r="D131" s="183"/>
      <c r="E131" s="183"/>
      <c r="F131" s="190" t="s">
        <v>26</v>
      </c>
      <c r="G131" s="191"/>
      <c r="H131" s="191"/>
      <c r="I131" s="191">
        <f>'5 SO01.6 Pol'!G88</f>
        <v>0</v>
      </c>
      <c r="J131" s="187" t="str">
        <f>IF(I136=0,"",I131/I136*100)</f>
        <v/>
      </c>
    </row>
    <row r="132" spans="1:10" ht="36.75" customHeight="1" x14ac:dyDescent="0.2">
      <c r="A132" s="176"/>
      <c r="B132" s="181" t="s">
        <v>195</v>
      </c>
      <c r="C132" s="182" t="s">
        <v>196</v>
      </c>
      <c r="D132" s="183"/>
      <c r="E132" s="183"/>
      <c r="F132" s="190" t="s">
        <v>26</v>
      </c>
      <c r="G132" s="191"/>
      <c r="H132" s="191"/>
      <c r="I132" s="191">
        <f>'5 SO02 Pol'!G239</f>
        <v>0</v>
      </c>
      <c r="J132" s="187" t="str">
        <f>IF(I136=0,"",I132/I136*100)</f>
        <v/>
      </c>
    </row>
    <row r="133" spans="1:10" ht="36.75" customHeight="1" x14ac:dyDescent="0.2">
      <c r="A133" s="176"/>
      <c r="B133" s="181" t="s">
        <v>197</v>
      </c>
      <c r="C133" s="182" t="s">
        <v>198</v>
      </c>
      <c r="D133" s="183"/>
      <c r="E133" s="183"/>
      <c r="F133" s="190" t="s">
        <v>199</v>
      </c>
      <c r="G133" s="191"/>
      <c r="H133" s="191"/>
      <c r="I133" s="191">
        <f>'5 SO01 Pol'!G561</f>
        <v>0</v>
      </c>
      <c r="J133" s="187" t="str">
        <f>IF(I136=0,"",I133/I136*100)</f>
        <v/>
      </c>
    </row>
    <row r="134" spans="1:10" ht="36.75" customHeight="1" x14ac:dyDescent="0.2">
      <c r="A134" s="176"/>
      <c r="B134" s="181" t="s">
        <v>200</v>
      </c>
      <c r="C134" s="182" t="s">
        <v>27</v>
      </c>
      <c r="D134" s="183"/>
      <c r="E134" s="183"/>
      <c r="F134" s="190" t="s">
        <v>200</v>
      </c>
      <c r="G134" s="191"/>
      <c r="H134" s="191"/>
      <c r="I134" s="191">
        <f>'5 VRN Pol'!G8</f>
        <v>0</v>
      </c>
      <c r="J134" s="187" t="str">
        <f>IF(I136=0,"",I134/I136*100)</f>
        <v/>
      </c>
    </row>
    <row r="135" spans="1:10" ht="36.75" customHeight="1" x14ac:dyDescent="0.2">
      <c r="A135" s="176"/>
      <c r="B135" s="181" t="s">
        <v>201</v>
      </c>
      <c r="C135" s="182" t="s">
        <v>28</v>
      </c>
      <c r="D135" s="183"/>
      <c r="E135" s="183"/>
      <c r="F135" s="190" t="s">
        <v>201</v>
      </c>
      <c r="G135" s="191"/>
      <c r="H135" s="191"/>
      <c r="I135" s="191">
        <f>'5 VRN Pol'!G12</f>
        <v>0</v>
      </c>
      <c r="J135" s="187" t="str">
        <f>IF(I136=0,"",I135/I136*100)</f>
        <v/>
      </c>
    </row>
    <row r="136" spans="1:10" ht="25.5" customHeight="1" x14ac:dyDescent="0.2">
      <c r="A136" s="177"/>
      <c r="B136" s="184" t="s">
        <v>1</v>
      </c>
      <c r="C136" s="185"/>
      <c r="D136" s="186"/>
      <c r="E136" s="186"/>
      <c r="F136" s="192"/>
      <c r="G136" s="193"/>
      <c r="H136" s="193"/>
      <c r="I136" s="193">
        <f>SUM(I69:I135)</f>
        <v>0</v>
      </c>
      <c r="J136" s="188">
        <f>SUM(J69:J135)</f>
        <v>0</v>
      </c>
    </row>
    <row r="137" spans="1:10" x14ac:dyDescent="0.2">
      <c r="F137" s="133"/>
      <c r="G137" s="133"/>
      <c r="H137" s="133"/>
      <c r="I137" s="133"/>
      <c r="J137" s="189"/>
    </row>
    <row r="138" spans="1:10" x14ac:dyDescent="0.2">
      <c r="F138" s="133"/>
      <c r="G138" s="133"/>
      <c r="H138" s="133"/>
      <c r="I138" s="133"/>
      <c r="J138" s="189"/>
    </row>
    <row r="139" spans="1:10" x14ac:dyDescent="0.2">
      <c r="F139" s="133"/>
      <c r="G139" s="133"/>
      <c r="H139" s="133"/>
      <c r="I139" s="133"/>
      <c r="J139" s="189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1"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B51:E51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I9OdftFTLIftHFm59UVf+XU0jyPiBCyVvcH7tjPbjAvsEE4bwzbT2jmoe3dzsLXeOm4cooiAO5l9jI7FjLQADA==" saltValue="umeVn3zdFejyZ74IoKNvQ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4F7F-C3C8-4A02-A07E-A15C6074EBF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100</v>
      </c>
      <c r="C8" s="253" t="s">
        <v>101</v>
      </c>
      <c r="D8" s="228"/>
      <c r="E8" s="229"/>
      <c r="F8" s="230"/>
      <c r="G8" s="230">
        <f>SUMIF(AG9:AG47,"&lt;&gt;NOR",G9:G47)</f>
        <v>0</v>
      </c>
      <c r="H8" s="230"/>
      <c r="I8" s="230">
        <f>SUM(I9:I47)</f>
        <v>0</v>
      </c>
      <c r="J8" s="230"/>
      <c r="K8" s="230">
        <f>SUM(K9:K47)</f>
        <v>0</v>
      </c>
      <c r="L8" s="230"/>
      <c r="M8" s="230">
        <f>SUM(M9:M47)</f>
        <v>0</v>
      </c>
      <c r="N8" s="229"/>
      <c r="O8" s="229">
        <f>SUM(O9:O47)</f>
        <v>2.5499999999999994</v>
      </c>
      <c r="P8" s="229"/>
      <c r="Q8" s="229">
        <f>SUM(Q9:Q47)</f>
        <v>0</v>
      </c>
      <c r="R8" s="230"/>
      <c r="S8" s="230"/>
      <c r="T8" s="231"/>
      <c r="U8" s="225"/>
      <c r="V8" s="225">
        <f>SUM(V9:V47)</f>
        <v>21.690000000000005</v>
      </c>
      <c r="W8" s="225"/>
      <c r="X8" s="225"/>
      <c r="Y8" s="225"/>
      <c r="AG8" t="s">
        <v>230</v>
      </c>
    </row>
    <row r="9" spans="1:60" outlineLevel="1" x14ac:dyDescent="0.2">
      <c r="A9" s="233">
        <v>1</v>
      </c>
      <c r="B9" s="234" t="s">
        <v>231</v>
      </c>
      <c r="C9" s="254" t="s">
        <v>232</v>
      </c>
      <c r="D9" s="235" t="s">
        <v>233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5.4449999999999998E-2</v>
      </c>
      <c r="O9" s="236">
        <f>ROUND(E9*N9,2)</f>
        <v>0.05</v>
      </c>
      <c r="P9" s="236">
        <v>0</v>
      </c>
      <c r="Q9" s="236">
        <f>ROUND(E9*P9,2)</f>
        <v>0</v>
      </c>
      <c r="R9" s="238" t="s">
        <v>234</v>
      </c>
      <c r="S9" s="238" t="s">
        <v>235</v>
      </c>
      <c r="T9" s="239" t="s">
        <v>235</v>
      </c>
      <c r="U9" s="221">
        <v>0.66395000000000004</v>
      </c>
      <c r="V9" s="221">
        <f>ROUND(E9*U9,2)</f>
        <v>0.66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238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5" t="s">
        <v>239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3">
        <v>2</v>
      </c>
      <c r="B11" s="234" t="s">
        <v>241</v>
      </c>
      <c r="C11" s="254" t="s">
        <v>242</v>
      </c>
      <c r="D11" s="235" t="s">
        <v>243</v>
      </c>
      <c r="E11" s="236">
        <v>1.649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0.58069999999999999</v>
      </c>
      <c r="O11" s="236">
        <f>ROUND(E11*N11,2)</f>
        <v>0.96</v>
      </c>
      <c r="P11" s="236">
        <v>0</v>
      </c>
      <c r="Q11" s="236">
        <f>ROUND(E11*P11,2)</f>
        <v>0</v>
      </c>
      <c r="R11" s="238" t="s">
        <v>234</v>
      </c>
      <c r="S11" s="238" t="s">
        <v>235</v>
      </c>
      <c r="T11" s="239" t="s">
        <v>235</v>
      </c>
      <c r="U11" s="221">
        <v>6.1074200000000003</v>
      </c>
      <c r="V11" s="221">
        <f>ROUND(E11*U11,2)</f>
        <v>10.07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238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5" t="s">
        <v>239</v>
      </c>
      <c r="D12" s="240"/>
      <c r="E12" s="240"/>
      <c r="F12" s="240"/>
      <c r="G12" s="240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6" t="s">
        <v>244</v>
      </c>
      <c r="D13" s="223"/>
      <c r="E13" s="224">
        <v>0.875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6" t="s">
        <v>246</v>
      </c>
      <c r="D14" s="223"/>
      <c r="E14" s="224">
        <v>0.77400000000000002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245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3">
        <v>3</v>
      </c>
      <c r="B15" s="234" t="s">
        <v>247</v>
      </c>
      <c r="C15" s="254" t="s">
        <v>248</v>
      </c>
      <c r="D15" s="235" t="s">
        <v>243</v>
      </c>
      <c r="E15" s="236">
        <v>0.36075000000000002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6">
        <v>1.8196000000000001</v>
      </c>
      <c r="O15" s="236">
        <f>ROUND(E15*N15,2)</f>
        <v>0.66</v>
      </c>
      <c r="P15" s="236">
        <v>0</v>
      </c>
      <c r="Q15" s="236">
        <f>ROUND(E15*P15,2)</f>
        <v>0</v>
      </c>
      <c r="R15" s="238" t="s">
        <v>234</v>
      </c>
      <c r="S15" s="238" t="s">
        <v>235</v>
      </c>
      <c r="T15" s="239" t="s">
        <v>235</v>
      </c>
      <c r="U15" s="221">
        <v>6.77</v>
      </c>
      <c r="V15" s="221">
        <f>ROUND(E15*U15,2)</f>
        <v>2.44</v>
      </c>
      <c r="W15" s="221"/>
      <c r="X15" s="221" t="s">
        <v>236</v>
      </c>
      <c r="Y15" s="221" t="s">
        <v>237</v>
      </c>
      <c r="Z15" s="210"/>
      <c r="AA15" s="210"/>
      <c r="AB15" s="210"/>
      <c r="AC15" s="210"/>
      <c r="AD15" s="210"/>
      <c r="AE15" s="210"/>
      <c r="AF15" s="210"/>
      <c r="AG15" s="210" t="s">
        <v>238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5" t="s">
        <v>249</v>
      </c>
      <c r="D16" s="240"/>
      <c r="E16" s="240"/>
      <c r="F16" s="240"/>
      <c r="G16" s="240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6" t="s">
        <v>250</v>
      </c>
      <c r="D17" s="223"/>
      <c r="E17" s="224">
        <v>0.16800000000000001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6" t="s">
        <v>251</v>
      </c>
      <c r="D18" s="223"/>
      <c r="E18" s="224">
        <v>3.5999999999999997E-2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6" t="s">
        <v>252</v>
      </c>
      <c r="D19" s="223"/>
      <c r="E19" s="224">
        <v>7.0499999999999993E-2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6" t="s">
        <v>253</v>
      </c>
      <c r="D20" s="223"/>
      <c r="E20" s="224">
        <v>8.6249999999999993E-2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3">
        <v>4</v>
      </c>
      <c r="B21" s="234" t="s">
        <v>254</v>
      </c>
      <c r="C21" s="254" t="s">
        <v>255</v>
      </c>
      <c r="D21" s="235" t="s">
        <v>233</v>
      </c>
      <c r="E21" s="236">
        <v>10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6.3E-3</v>
      </c>
      <c r="O21" s="236">
        <f>ROUND(E21*N21,2)</f>
        <v>0.06</v>
      </c>
      <c r="P21" s="236">
        <v>0</v>
      </c>
      <c r="Q21" s="236">
        <f>ROUND(E21*P21,2)</f>
        <v>0</v>
      </c>
      <c r="R21" s="238" t="s">
        <v>234</v>
      </c>
      <c r="S21" s="238" t="s">
        <v>235</v>
      </c>
      <c r="T21" s="239" t="s">
        <v>235</v>
      </c>
      <c r="U21" s="221">
        <v>0.11</v>
      </c>
      <c r="V21" s="221">
        <f>ROUND(E21*U21,2)</f>
        <v>1.1000000000000001</v>
      </c>
      <c r="W21" s="221"/>
      <c r="X21" s="221" t="s">
        <v>236</v>
      </c>
      <c r="Y21" s="221" t="s">
        <v>237</v>
      </c>
      <c r="Z21" s="210"/>
      <c r="AA21" s="210"/>
      <c r="AB21" s="210"/>
      <c r="AC21" s="210"/>
      <c r="AD21" s="210"/>
      <c r="AE21" s="210"/>
      <c r="AF21" s="210"/>
      <c r="AG21" s="210" t="s">
        <v>238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5" t="s">
        <v>256</v>
      </c>
      <c r="D22" s="240"/>
      <c r="E22" s="240"/>
      <c r="F22" s="240"/>
      <c r="G22" s="240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6" t="s">
        <v>257</v>
      </c>
      <c r="D23" s="223"/>
      <c r="E23" s="224">
        <v>4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6" t="s">
        <v>258</v>
      </c>
      <c r="D24" s="223"/>
      <c r="E24" s="224">
        <v>2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6" t="s">
        <v>259</v>
      </c>
      <c r="D25" s="223"/>
      <c r="E25" s="224">
        <v>2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6" t="s">
        <v>260</v>
      </c>
      <c r="D26" s="223"/>
      <c r="E26" s="224">
        <v>2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3">
        <v>5</v>
      </c>
      <c r="B27" s="234" t="s">
        <v>261</v>
      </c>
      <c r="C27" s="254" t="s">
        <v>262</v>
      </c>
      <c r="D27" s="235" t="s">
        <v>263</v>
      </c>
      <c r="E27" s="236">
        <v>0.10067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6">
        <v>1.9539999999999998E-2</v>
      </c>
      <c r="O27" s="236">
        <f>ROUND(E27*N27,2)</f>
        <v>0</v>
      </c>
      <c r="P27" s="236">
        <v>0</v>
      </c>
      <c r="Q27" s="236">
        <f>ROUND(E27*P27,2)</f>
        <v>0</v>
      </c>
      <c r="R27" s="238" t="s">
        <v>264</v>
      </c>
      <c r="S27" s="238" t="s">
        <v>235</v>
      </c>
      <c r="T27" s="239" t="s">
        <v>235</v>
      </c>
      <c r="U27" s="221">
        <v>18.175000000000001</v>
      </c>
      <c r="V27" s="221">
        <f>ROUND(E27*U27,2)</f>
        <v>1.83</v>
      </c>
      <c r="W27" s="221"/>
      <c r="X27" s="221" t="s">
        <v>236</v>
      </c>
      <c r="Y27" s="221" t="s">
        <v>237</v>
      </c>
      <c r="Z27" s="210"/>
      <c r="AA27" s="210"/>
      <c r="AB27" s="210"/>
      <c r="AC27" s="210"/>
      <c r="AD27" s="210"/>
      <c r="AE27" s="210"/>
      <c r="AF27" s="210"/>
      <c r="AG27" s="210" t="s">
        <v>238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5" t="s">
        <v>265</v>
      </c>
      <c r="D28" s="240"/>
      <c r="E28" s="240"/>
      <c r="F28" s="240"/>
      <c r="G28" s="240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6" t="s">
        <v>266</v>
      </c>
      <c r="D29" s="223"/>
      <c r="E29" s="224">
        <v>7.1040000000000006E-2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6" t="s">
        <v>267</v>
      </c>
      <c r="D30" s="223"/>
      <c r="E30" s="224">
        <v>1.111E-2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6" t="s">
        <v>268</v>
      </c>
      <c r="D31" s="223"/>
      <c r="E31" s="224">
        <v>1.8519999999999998E-2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3">
        <v>6</v>
      </c>
      <c r="B32" s="234" t="s">
        <v>269</v>
      </c>
      <c r="C32" s="254" t="s">
        <v>270</v>
      </c>
      <c r="D32" s="235" t="s">
        <v>263</v>
      </c>
      <c r="E32" s="236">
        <v>6.6239999999999993E-2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1.7090000000000001E-2</v>
      </c>
      <c r="O32" s="236">
        <f>ROUND(E32*N32,2)</f>
        <v>0</v>
      </c>
      <c r="P32" s="236">
        <v>0</v>
      </c>
      <c r="Q32" s="236">
        <f>ROUND(E32*P32,2)</f>
        <v>0</v>
      </c>
      <c r="R32" s="238" t="s">
        <v>264</v>
      </c>
      <c r="S32" s="238" t="s">
        <v>235</v>
      </c>
      <c r="T32" s="239" t="s">
        <v>235</v>
      </c>
      <c r="U32" s="221">
        <v>16.582999999999998</v>
      </c>
      <c r="V32" s="221">
        <f>ROUND(E32*U32,2)</f>
        <v>1.1000000000000001</v>
      </c>
      <c r="W32" s="221"/>
      <c r="X32" s="221" t="s">
        <v>236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238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5" t="s">
        <v>265</v>
      </c>
      <c r="D33" s="240"/>
      <c r="E33" s="240"/>
      <c r="F33" s="240"/>
      <c r="G33" s="240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6" t="s">
        <v>271</v>
      </c>
      <c r="D34" s="223"/>
      <c r="E34" s="224">
        <v>6.6239999999999993E-2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3">
        <v>7</v>
      </c>
      <c r="B35" s="234" t="s">
        <v>272</v>
      </c>
      <c r="C35" s="254" t="s">
        <v>273</v>
      </c>
      <c r="D35" s="235" t="s">
        <v>274</v>
      </c>
      <c r="E35" s="236">
        <v>3.71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0.17444000000000001</v>
      </c>
      <c r="O35" s="236">
        <f>ROUND(E35*N35,2)</f>
        <v>0.65</v>
      </c>
      <c r="P35" s="236">
        <v>0</v>
      </c>
      <c r="Q35" s="236">
        <f>ROUND(E35*P35,2)</f>
        <v>0</v>
      </c>
      <c r="R35" s="238" t="s">
        <v>264</v>
      </c>
      <c r="S35" s="238" t="s">
        <v>235</v>
      </c>
      <c r="T35" s="239" t="s">
        <v>235</v>
      </c>
      <c r="U35" s="221">
        <v>1.21</v>
      </c>
      <c r="V35" s="221">
        <f>ROUND(E35*U35,2)</f>
        <v>4.49</v>
      </c>
      <c r="W35" s="221"/>
      <c r="X35" s="221" t="s">
        <v>236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238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5" t="s">
        <v>275</v>
      </c>
      <c r="D36" s="240"/>
      <c r="E36" s="240"/>
      <c r="F36" s="240"/>
      <c r="G36" s="240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6" t="s">
        <v>276</v>
      </c>
      <c r="D37" s="223"/>
      <c r="E37" s="224">
        <v>1.6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6" t="s">
        <v>277</v>
      </c>
      <c r="D38" s="223"/>
      <c r="E38" s="224">
        <v>0.42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6" t="s">
        <v>278</v>
      </c>
      <c r="D39" s="223"/>
      <c r="E39" s="224">
        <v>0.77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6" t="s">
        <v>279</v>
      </c>
      <c r="D40" s="223"/>
      <c r="E40" s="224">
        <v>0.92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3">
        <v>8</v>
      </c>
      <c r="B41" s="234" t="s">
        <v>280</v>
      </c>
      <c r="C41" s="254" t="s">
        <v>281</v>
      </c>
      <c r="D41" s="235" t="s">
        <v>263</v>
      </c>
      <c r="E41" s="236">
        <v>2.963E-2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1</v>
      </c>
      <c r="O41" s="236">
        <f>ROUND(E41*N41,2)</f>
        <v>0.03</v>
      </c>
      <c r="P41" s="236">
        <v>0</v>
      </c>
      <c r="Q41" s="236">
        <f>ROUND(E41*P41,2)</f>
        <v>0</v>
      </c>
      <c r="R41" s="238" t="s">
        <v>282</v>
      </c>
      <c r="S41" s="238" t="s">
        <v>235</v>
      </c>
      <c r="T41" s="239" t="s">
        <v>235</v>
      </c>
      <c r="U41" s="221">
        <v>0</v>
      </c>
      <c r="V41" s="221">
        <f>ROUND(E41*U41,2)</f>
        <v>0</v>
      </c>
      <c r="W41" s="221"/>
      <c r="X41" s="221" t="s">
        <v>283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284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6" t="s">
        <v>267</v>
      </c>
      <c r="D42" s="223"/>
      <c r="E42" s="224">
        <v>1.111E-2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6" t="s">
        <v>268</v>
      </c>
      <c r="D43" s="223"/>
      <c r="E43" s="224">
        <v>1.8519999999999998E-2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3">
        <v>9</v>
      </c>
      <c r="B44" s="234" t="s">
        <v>285</v>
      </c>
      <c r="C44" s="254" t="s">
        <v>286</v>
      </c>
      <c r="D44" s="235" t="s">
        <v>263</v>
      </c>
      <c r="E44" s="236">
        <v>7.1040000000000006E-2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6">
        <v>1</v>
      </c>
      <c r="O44" s="236">
        <f>ROUND(E44*N44,2)</f>
        <v>7.0000000000000007E-2</v>
      </c>
      <c r="P44" s="236">
        <v>0</v>
      </c>
      <c r="Q44" s="236">
        <f>ROUND(E44*P44,2)</f>
        <v>0</v>
      </c>
      <c r="R44" s="238" t="s">
        <v>282</v>
      </c>
      <c r="S44" s="238" t="s">
        <v>235</v>
      </c>
      <c r="T44" s="239" t="s">
        <v>235</v>
      </c>
      <c r="U44" s="221">
        <v>0</v>
      </c>
      <c r="V44" s="221">
        <f>ROUND(E44*U44,2)</f>
        <v>0</v>
      </c>
      <c r="W44" s="221"/>
      <c r="X44" s="221" t="s">
        <v>283</v>
      </c>
      <c r="Y44" s="221" t="s">
        <v>237</v>
      </c>
      <c r="Z44" s="210"/>
      <c r="AA44" s="210"/>
      <c r="AB44" s="210"/>
      <c r="AC44" s="210"/>
      <c r="AD44" s="210"/>
      <c r="AE44" s="210"/>
      <c r="AF44" s="210"/>
      <c r="AG44" s="210" t="s">
        <v>284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6" t="s">
        <v>266</v>
      </c>
      <c r="D45" s="223"/>
      <c r="E45" s="224">
        <v>7.1040000000000006E-2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245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3">
        <v>10</v>
      </c>
      <c r="B46" s="234" t="s">
        <v>287</v>
      </c>
      <c r="C46" s="254" t="s">
        <v>288</v>
      </c>
      <c r="D46" s="235" t="s">
        <v>263</v>
      </c>
      <c r="E46" s="236">
        <v>6.6239999999999993E-2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1</v>
      </c>
      <c r="O46" s="236">
        <f>ROUND(E46*N46,2)</f>
        <v>7.0000000000000007E-2</v>
      </c>
      <c r="P46" s="236">
        <v>0</v>
      </c>
      <c r="Q46" s="236">
        <f>ROUND(E46*P46,2)</f>
        <v>0</v>
      </c>
      <c r="R46" s="238" t="s">
        <v>282</v>
      </c>
      <c r="S46" s="238" t="s">
        <v>235</v>
      </c>
      <c r="T46" s="239" t="s">
        <v>235</v>
      </c>
      <c r="U46" s="221">
        <v>0</v>
      </c>
      <c r="V46" s="221">
        <f>ROUND(E46*U46,2)</f>
        <v>0</v>
      </c>
      <c r="W46" s="221"/>
      <c r="X46" s="221" t="s">
        <v>283</v>
      </c>
      <c r="Y46" s="221" t="s">
        <v>237</v>
      </c>
      <c r="Z46" s="210"/>
      <c r="AA46" s="210"/>
      <c r="AB46" s="210"/>
      <c r="AC46" s="210"/>
      <c r="AD46" s="210"/>
      <c r="AE46" s="210"/>
      <c r="AF46" s="210"/>
      <c r="AG46" s="210" t="s">
        <v>284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6" t="s">
        <v>271</v>
      </c>
      <c r="D47" s="223"/>
      <c r="E47" s="224">
        <v>6.6239999999999993E-2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6" t="s">
        <v>229</v>
      </c>
      <c r="B48" s="227" t="s">
        <v>103</v>
      </c>
      <c r="C48" s="253" t="s">
        <v>104</v>
      </c>
      <c r="D48" s="228"/>
      <c r="E48" s="229"/>
      <c r="F48" s="230"/>
      <c r="G48" s="230">
        <f>SUMIF(AG49:AG80,"&lt;&gt;NOR",G49:G80)</f>
        <v>0</v>
      </c>
      <c r="H48" s="230"/>
      <c r="I48" s="230">
        <f>SUM(I49:I80)</f>
        <v>0</v>
      </c>
      <c r="J48" s="230"/>
      <c r="K48" s="230">
        <f>SUM(K49:K80)</f>
        <v>0</v>
      </c>
      <c r="L48" s="230"/>
      <c r="M48" s="230">
        <f>SUM(M49:M80)</f>
        <v>0</v>
      </c>
      <c r="N48" s="229"/>
      <c r="O48" s="229">
        <f>SUM(O49:O80)</f>
        <v>4.08</v>
      </c>
      <c r="P48" s="229"/>
      <c r="Q48" s="229">
        <f>SUM(Q49:Q80)</f>
        <v>0</v>
      </c>
      <c r="R48" s="230"/>
      <c r="S48" s="230"/>
      <c r="T48" s="231"/>
      <c r="U48" s="225"/>
      <c r="V48" s="225">
        <f>SUM(V49:V80)</f>
        <v>123.22</v>
      </c>
      <c r="W48" s="225"/>
      <c r="X48" s="225"/>
      <c r="Y48" s="225"/>
      <c r="AG48" t="s">
        <v>230</v>
      </c>
    </row>
    <row r="49" spans="1:60" ht="22.5" outlineLevel="1" x14ac:dyDescent="0.2">
      <c r="A49" s="233">
        <v>11</v>
      </c>
      <c r="B49" s="234" t="s">
        <v>289</v>
      </c>
      <c r="C49" s="254" t="s">
        <v>290</v>
      </c>
      <c r="D49" s="235" t="s">
        <v>274</v>
      </c>
      <c r="E49" s="236">
        <v>26.452500000000001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2.231E-2</v>
      </c>
      <c r="O49" s="236">
        <f>ROUND(E49*N49,2)</f>
        <v>0.59</v>
      </c>
      <c r="P49" s="236">
        <v>0</v>
      </c>
      <c r="Q49" s="236">
        <f>ROUND(E49*P49,2)</f>
        <v>0</v>
      </c>
      <c r="R49" s="238" t="s">
        <v>264</v>
      </c>
      <c r="S49" s="238" t="s">
        <v>235</v>
      </c>
      <c r="T49" s="239" t="s">
        <v>235</v>
      </c>
      <c r="U49" s="221">
        <v>0.88</v>
      </c>
      <c r="V49" s="221">
        <f>ROUND(E49*U49,2)</f>
        <v>23.28</v>
      </c>
      <c r="W49" s="221"/>
      <c r="X49" s="221" t="s">
        <v>236</v>
      </c>
      <c r="Y49" s="221" t="s">
        <v>237</v>
      </c>
      <c r="Z49" s="210"/>
      <c r="AA49" s="210"/>
      <c r="AB49" s="210"/>
      <c r="AC49" s="210"/>
      <c r="AD49" s="210"/>
      <c r="AE49" s="210"/>
      <c r="AF49" s="210"/>
      <c r="AG49" s="210" t="s">
        <v>238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2" x14ac:dyDescent="0.2">
      <c r="A50" s="217"/>
      <c r="B50" s="218"/>
      <c r="C50" s="255" t="s">
        <v>291</v>
      </c>
      <c r="D50" s="240"/>
      <c r="E50" s="240"/>
      <c r="F50" s="240"/>
      <c r="G50" s="240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41" t="str">
        <f>C50</f>
        <v>zřízení nosné konstrukce příčky, vložení tepelné izolace tl. do 5 cm, montáž desek, tmelení spár Q2 a úprava rohů. Včetně dodávek materiálu.</v>
      </c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6" t="s">
        <v>292</v>
      </c>
      <c r="D51" s="223"/>
      <c r="E51" s="224">
        <v>13.140499999999999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6" t="s">
        <v>293</v>
      </c>
      <c r="D52" s="223"/>
      <c r="E52" s="224">
        <v>13.311999999999999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3.75" outlineLevel="1" x14ac:dyDescent="0.2">
      <c r="A53" s="233">
        <v>12</v>
      </c>
      <c r="B53" s="234" t="s">
        <v>294</v>
      </c>
      <c r="C53" s="254" t="s">
        <v>295</v>
      </c>
      <c r="D53" s="235" t="s">
        <v>274</v>
      </c>
      <c r="E53" s="236">
        <v>21.083850000000002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4.768E-2</v>
      </c>
      <c r="O53" s="236">
        <f>ROUND(E53*N53,2)</f>
        <v>1.01</v>
      </c>
      <c r="P53" s="236">
        <v>0</v>
      </c>
      <c r="Q53" s="236">
        <f>ROUND(E53*P53,2)</f>
        <v>0</v>
      </c>
      <c r="R53" s="238" t="s">
        <v>264</v>
      </c>
      <c r="S53" s="238" t="s">
        <v>235</v>
      </c>
      <c r="T53" s="239" t="s">
        <v>235</v>
      </c>
      <c r="U53" s="221">
        <v>1.2869999999999999</v>
      </c>
      <c r="V53" s="221">
        <f>ROUND(E53*U53,2)</f>
        <v>27.13</v>
      </c>
      <c r="W53" s="221"/>
      <c r="X53" s="221" t="s">
        <v>236</v>
      </c>
      <c r="Y53" s="221" t="s">
        <v>237</v>
      </c>
      <c r="Z53" s="210"/>
      <c r="AA53" s="210"/>
      <c r="AB53" s="210"/>
      <c r="AC53" s="210"/>
      <c r="AD53" s="210"/>
      <c r="AE53" s="210"/>
      <c r="AF53" s="210"/>
      <c r="AG53" s="210" t="s">
        <v>238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2" x14ac:dyDescent="0.2">
      <c r="A54" s="217"/>
      <c r="B54" s="218"/>
      <c r="C54" s="255" t="s">
        <v>291</v>
      </c>
      <c r="D54" s="240"/>
      <c r="E54" s="240"/>
      <c r="F54" s="240"/>
      <c r="G54" s="240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1" t="str">
        <f>C54</f>
        <v>zřízení nosné konstrukce příčky, vložení tepelné izolace tl. do 5 cm, montáž desek, tmelení spár Q2 a úprava rohů. Včetně dodávek materiálu.</v>
      </c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6" t="s">
        <v>296</v>
      </c>
      <c r="D55" s="223"/>
      <c r="E55" s="224">
        <v>9.3678500000000007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245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6" t="s">
        <v>297</v>
      </c>
      <c r="D56" s="223"/>
      <c r="E56" s="224">
        <v>11.715999999999999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245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33.75" outlineLevel="1" x14ac:dyDescent="0.2">
      <c r="A57" s="233">
        <v>13</v>
      </c>
      <c r="B57" s="234" t="s">
        <v>298</v>
      </c>
      <c r="C57" s="254" t="s">
        <v>299</v>
      </c>
      <c r="D57" s="235" t="s">
        <v>274</v>
      </c>
      <c r="E57" s="236">
        <v>21.216000000000001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36">
        <v>4.8099999999999997E-2</v>
      </c>
      <c r="O57" s="236">
        <f>ROUND(E57*N57,2)</f>
        <v>1.02</v>
      </c>
      <c r="P57" s="236">
        <v>0</v>
      </c>
      <c r="Q57" s="236">
        <f>ROUND(E57*P57,2)</f>
        <v>0</v>
      </c>
      <c r="R57" s="238" t="s">
        <v>264</v>
      </c>
      <c r="S57" s="238" t="s">
        <v>235</v>
      </c>
      <c r="T57" s="239" t="s">
        <v>235</v>
      </c>
      <c r="U57" s="221">
        <v>1.2869999999999999</v>
      </c>
      <c r="V57" s="221">
        <f>ROUND(E57*U57,2)</f>
        <v>27.3</v>
      </c>
      <c r="W57" s="221"/>
      <c r="X57" s="221" t="s">
        <v>236</v>
      </c>
      <c r="Y57" s="221" t="s">
        <v>237</v>
      </c>
      <c r="Z57" s="210"/>
      <c r="AA57" s="210"/>
      <c r="AB57" s="210"/>
      <c r="AC57" s="210"/>
      <c r="AD57" s="210"/>
      <c r="AE57" s="210"/>
      <c r="AF57" s="210"/>
      <c r="AG57" s="210" t="s">
        <v>238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2" x14ac:dyDescent="0.2">
      <c r="A58" s="217"/>
      <c r="B58" s="218"/>
      <c r="C58" s="255" t="s">
        <v>291</v>
      </c>
      <c r="D58" s="240"/>
      <c r="E58" s="240"/>
      <c r="F58" s="240"/>
      <c r="G58" s="240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1" t="str">
        <f>C58</f>
        <v>zřízení nosné konstrukce příčky, vložení tepelné izolace tl. do 5 cm, montáž desek, tmelení spár Q2 a úprava rohů. Včetně dodávek materiálu.</v>
      </c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6" t="s">
        <v>300</v>
      </c>
      <c r="D59" s="223"/>
      <c r="E59" s="224">
        <v>21.216000000000001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245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33.75" outlineLevel="1" x14ac:dyDescent="0.2">
      <c r="A60" s="233">
        <v>14</v>
      </c>
      <c r="B60" s="234" t="s">
        <v>301</v>
      </c>
      <c r="C60" s="254" t="s">
        <v>302</v>
      </c>
      <c r="D60" s="235" t="s">
        <v>274</v>
      </c>
      <c r="E60" s="236">
        <v>19.787700000000001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36">
        <v>5.323E-2</v>
      </c>
      <c r="O60" s="236">
        <f>ROUND(E60*N60,2)</f>
        <v>1.05</v>
      </c>
      <c r="P60" s="236">
        <v>0</v>
      </c>
      <c r="Q60" s="236">
        <f>ROUND(E60*P60,2)</f>
        <v>0</v>
      </c>
      <c r="R60" s="238" t="s">
        <v>264</v>
      </c>
      <c r="S60" s="238" t="s">
        <v>235</v>
      </c>
      <c r="T60" s="239" t="s">
        <v>235</v>
      </c>
      <c r="U60" s="221">
        <v>1.2869999999999999</v>
      </c>
      <c r="V60" s="221">
        <f>ROUND(E60*U60,2)</f>
        <v>25.47</v>
      </c>
      <c r="W60" s="221"/>
      <c r="X60" s="221" t="s">
        <v>236</v>
      </c>
      <c r="Y60" s="221" t="s">
        <v>237</v>
      </c>
      <c r="Z60" s="210"/>
      <c r="AA60" s="210"/>
      <c r="AB60" s="210"/>
      <c r="AC60" s="210"/>
      <c r="AD60" s="210"/>
      <c r="AE60" s="210"/>
      <c r="AF60" s="210"/>
      <c r="AG60" s="210" t="s">
        <v>238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2" x14ac:dyDescent="0.2">
      <c r="A61" s="217"/>
      <c r="B61" s="218"/>
      <c r="C61" s="255" t="s">
        <v>291</v>
      </c>
      <c r="D61" s="240"/>
      <c r="E61" s="240"/>
      <c r="F61" s="240"/>
      <c r="G61" s="240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41" t="str">
        <f>C61</f>
        <v>zřízení nosné konstrukce příčky, vložení tepelné izolace tl. do 5 cm, montáž desek, tmelení spár Q2 a úprava rohů. Včetně dodávek materiálu.</v>
      </c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6" t="s">
        <v>303</v>
      </c>
      <c r="D62" s="223"/>
      <c r="E62" s="224">
        <v>19.787700000000001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1" x14ac:dyDescent="0.2">
      <c r="A63" s="233">
        <v>15</v>
      </c>
      <c r="B63" s="234" t="s">
        <v>304</v>
      </c>
      <c r="C63" s="254" t="s">
        <v>305</v>
      </c>
      <c r="D63" s="235" t="s">
        <v>233</v>
      </c>
      <c r="E63" s="236">
        <v>7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6">
        <v>1.37E-2</v>
      </c>
      <c r="O63" s="236">
        <f>ROUND(E63*N63,2)</f>
        <v>0.1</v>
      </c>
      <c r="P63" s="236">
        <v>0</v>
      </c>
      <c r="Q63" s="236">
        <f>ROUND(E63*P63,2)</f>
        <v>0</v>
      </c>
      <c r="R63" s="238" t="s">
        <v>264</v>
      </c>
      <c r="S63" s="238" t="s">
        <v>235</v>
      </c>
      <c r="T63" s="239" t="s">
        <v>235</v>
      </c>
      <c r="U63" s="221">
        <v>0.7</v>
      </c>
      <c r="V63" s="221">
        <f>ROUND(E63*U63,2)</f>
        <v>4.9000000000000004</v>
      </c>
      <c r="W63" s="221"/>
      <c r="X63" s="221" t="s">
        <v>236</v>
      </c>
      <c r="Y63" s="221" t="s">
        <v>237</v>
      </c>
      <c r="Z63" s="210"/>
      <c r="AA63" s="210"/>
      <c r="AB63" s="210"/>
      <c r="AC63" s="210"/>
      <c r="AD63" s="210"/>
      <c r="AE63" s="210"/>
      <c r="AF63" s="210"/>
      <c r="AG63" s="210" t="s">
        <v>238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6" t="s">
        <v>306</v>
      </c>
      <c r="D64" s="223"/>
      <c r="E64" s="224">
        <v>4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6" t="s">
        <v>307</v>
      </c>
      <c r="D65" s="223"/>
      <c r="E65" s="224">
        <v>3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245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33.75" outlineLevel="1" x14ac:dyDescent="0.2">
      <c r="A66" s="233">
        <v>16</v>
      </c>
      <c r="B66" s="234" t="s">
        <v>308</v>
      </c>
      <c r="C66" s="254" t="s">
        <v>309</v>
      </c>
      <c r="D66" s="235" t="s">
        <v>233</v>
      </c>
      <c r="E66" s="236">
        <v>4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36">
        <v>1.934E-2</v>
      </c>
      <c r="O66" s="236">
        <f>ROUND(E66*N66,2)</f>
        <v>0.08</v>
      </c>
      <c r="P66" s="236">
        <v>0</v>
      </c>
      <c r="Q66" s="236">
        <f>ROUND(E66*P66,2)</f>
        <v>0</v>
      </c>
      <c r="R66" s="238" t="s">
        <v>264</v>
      </c>
      <c r="S66" s="238" t="s">
        <v>235</v>
      </c>
      <c r="T66" s="239" t="s">
        <v>235</v>
      </c>
      <c r="U66" s="221">
        <v>0.997</v>
      </c>
      <c r="V66" s="221">
        <f>ROUND(E66*U66,2)</f>
        <v>3.99</v>
      </c>
      <c r="W66" s="221"/>
      <c r="X66" s="221" t="s">
        <v>236</v>
      </c>
      <c r="Y66" s="221" t="s">
        <v>237</v>
      </c>
      <c r="Z66" s="210"/>
      <c r="AA66" s="210"/>
      <c r="AB66" s="210"/>
      <c r="AC66" s="210"/>
      <c r="AD66" s="210"/>
      <c r="AE66" s="210"/>
      <c r="AF66" s="210"/>
      <c r="AG66" s="210" t="s">
        <v>238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6" t="s">
        <v>310</v>
      </c>
      <c r="D67" s="223"/>
      <c r="E67" s="224">
        <v>1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245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6" t="s">
        <v>311</v>
      </c>
      <c r="D68" s="223"/>
      <c r="E68" s="224">
        <v>3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3.75" outlineLevel="1" x14ac:dyDescent="0.2">
      <c r="A69" s="233">
        <v>17</v>
      </c>
      <c r="B69" s="234" t="s">
        <v>312</v>
      </c>
      <c r="C69" s="254" t="s">
        <v>313</v>
      </c>
      <c r="D69" s="235" t="s">
        <v>274</v>
      </c>
      <c r="E69" s="236">
        <v>10.4053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1.201E-2</v>
      </c>
      <c r="O69" s="236">
        <f>ROUND(E69*N69,2)</f>
        <v>0.12</v>
      </c>
      <c r="P69" s="236">
        <v>0</v>
      </c>
      <c r="Q69" s="236">
        <f>ROUND(E69*P69,2)</f>
        <v>0</v>
      </c>
      <c r="R69" s="238" t="s">
        <v>264</v>
      </c>
      <c r="S69" s="238" t="s">
        <v>235</v>
      </c>
      <c r="T69" s="239" t="s">
        <v>235</v>
      </c>
      <c r="U69" s="221">
        <v>0.69</v>
      </c>
      <c r="V69" s="221">
        <f>ROUND(E69*U69,2)</f>
        <v>7.18</v>
      </c>
      <c r="W69" s="221"/>
      <c r="X69" s="221" t="s">
        <v>236</v>
      </c>
      <c r="Y69" s="221" t="s">
        <v>237</v>
      </c>
      <c r="Z69" s="210"/>
      <c r="AA69" s="210"/>
      <c r="AB69" s="210"/>
      <c r="AC69" s="210"/>
      <c r="AD69" s="210"/>
      <c r="AE69" s="210"/>
      <c r="AF69" s="210"/>
      <c r="AG69" s="210" t="s">
        <v>238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7" t="s">
        <v>940</v>
      </c>
      <c r="D70" s="242"/>
      <c r="E70" s="242"/>
      <c r="F70" s="242"/>
      <c r="G70" s="242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314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8" t="s">
        <v>315</v>
      </c>
      <c r="D71" s="243"/>
      <c r="E71" s="243"/>
      <c r="F71" s="243"/>
      <c r="G71" s="243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314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8" t="s">
        <v>316</v>
      </c>
      <c r="D72" s="243"/>
      <c r="E72" s="243"/>
      <c r="F72" s="243"/>
      <c r="G72" s="243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314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8" t="s">
        <v>317</v>
      </c>
      <c r="D73" s="243"/>
      <c r="E73" s="243"/>
      <c r="F73" s="243"/>
      <c r="G73" s="243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314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41" t="str">
        <f>C73</f>
        <v>- standardního tmelení Q2, to je: základní tmelení Q1+ dodatečné tmelení (tmelení najemno) a případné přebroušení.</v>
      </c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6" t="s">
        <v>318</v>
      </c>
      <c r="D74" s="223"/>
      <c r="E74" s="224">
        <v>10.4053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245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33.75" outlineLevel="1" x14ac:dyDescent="0.2">
      <c r="A75" s="233">
        <v>18</v>
      </c>
      <c r="B75" s="234" t="s">
        <v>319</v>
      </c>
      <c r="C75" s="254" t="s">
        <v>320</v>
      </c>
      <c r="D75" s="235" t="s">
        <v>274</v>
      </c>
      <c r="E75" s="236">
        <v>4.7320000000000002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2.2349999999999998E-2</v>
      </c>
      <c r="O75" s="236">
        <f>ROUND(E75*N75,2)</f>
        <v>0.11</v>
      </c>
      <c r="P75" s="236">
        <v>0</v>
      </c>
      <c r="Q75" s="236">
        <f>ROUND(E75*P75,2)</f>
        <v>0</v>
      </c>
      <c r="R75" s="238" t="s">
        <v>264</v>
      </c>
      <c r="S75" s="238" t="s">
        <v>235</v>
      </c>
      <c r="T75" s="239" t="s">
        <v>235</v>
      </c>
      <c r="U75" s="221">
        <v>0.83848999999999996</v>
      </c>
      <c r="V75" s="221">
        <f>ROUND(E75*U75,2)</f>
        <v>3.97</v>
      </c>
      <c r="W75" s="221"/>
      <c r="X75" s="221" t="s">
        <v>236</v>
      </c>
      <c r="Y75" s="221" t="s">
        <v>237</v>
      </c>
      <c r="Z75" s="210"/>
      <c r="AA75" s="210"/>
      <c r="AB75" s="210"/>
      <c r="AC75" s="210"/>
      <c r="AD75" s="210"/>
      <c r="AE75" s="210"/>
      <c r="AF75" s="210"/>
      <c r="AG75" s="210" t="s">
        <v>238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7" t="s">
        <v>940</v>
      </c>
      <c r="D76" s="242"/>
      <c r="E76" s="242"/>
      <c r="F76" s="242"/>
      <c r="G76" s="242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314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8" t="s">
        <v>315</v>
      </c>
      <c r="D77" s="243"/>
      <c r="E77" s="243"/>
      <c r="F77" s="243"/>
      <c r="G77" s="243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314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8" t="s">
        <v>316</v>
      </c>
      <c r="D78" s="243"/>
      <c r="E78" s="243"/>
      <c r="F78" s="243"/>
      <c r="G78" s="243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314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8" t="s">
        <v>317</v>
      </c>
      <c r="D79" s="243"/>
      <c r="E79" s="243"/>
      <c r="F79" s="243"/>
      <c r="G79" s="243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314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41" t="str">
        <f>C79</f>
        <v>- standardního tmelení Q2, to je: základní tmelení Q1+ dodatečné tmelení (tmelení najemno) a případné přebroušení.</v>
      </c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6" t="s">
        <v>321</v>
      </c>
      <c r="D80" s="223"/>
      <c r="E80" s="224">
        <v>4.7320000000000002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245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6" t="s">
        <v>229</v>
      </c>
      <c r="B81" s="227" t="s">
        <v>108</v>
      </c>
      <c r="C81" s="253" t="s">
        <v>109</v>
      </c>
      <c r="D81" s="228"/>
      <c r="E81" s="229"/>
      <c r="F81" s="230"/>
      <c r="G81" s="230">
        <f>SUMIF(AG82:AG84,"&lt;&gt;NOR",G82:G84)</f>
        <v>0</v>
      </c>
      <c r="H81" s="230"/>
      <c r="I81" s="230">
        <f>SUM(I82:I84)</f>
        <v>0</v>
      </c>
      <c r="J81" s="230"/>
      <c r="K81" s="230">
        <f>SUM(K82:K84)</f>
        <v>0</v>
      </c>
      <c r="L81" s="230"/>
      <c r="M81" s="230">
        <f>SUM(M82:M84)</f>
        <v>0</v>
      </c>
      <c r="N81" s="229"/>
      <c r="O81" s="229">
        <f>SUM(O82:O84)</f>
        <v>0.02</v>
      </c>
      <c r="P81" s="229"/>
      <c r="Q81" s="229">
        <f>SUM(Q82:Q84)</f>
        <v>0</v>
      </c>
      <c r="R81" s="230"/>
      <c r="S81" s="230"/>
      <c r="T81" s="231"/>
      <c r="U81" s="225"/>
      <c r="V81" s="225">
        <f>SUM(V82:V84)</f>
        <v>1.76</v>
      </c>
      <c r="W81" s="225"/>
      <c r="X81" s="225"/>
      <c r="Y81" s="225"/>
      <c r="AG81" t="s">
        <v>230</v>
      </c>
    </row>
    <row r="82" spans="1:60" ht="22.5" outlineLevel="1" x14ac:dyDescent="0.2">
      <c r="A82" s="233">
        <v>19</v>
      </c>
      <c r="B82" s="234" t="s">
        <v>322</v>
      </c>
      <c r="C82" s="254" t="s">
        <v>323</v>
      </c>
      <c r="D82" s="235" t="s">
        <v>274</v>
      </c>
      <c r="E82" s="236">
        <v>1.8540000000000001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1.243E-2</v>
      </c>
      <c r="O82" s="236">
        <f>ROUND(E82*N82,2)</f>
        <v>0.02</v>
      </c>
      <c r="P82" s="236">
        <v>0</v>
      </c>
      <c r="Q82" s="236">
        <f>ROUND(E82*P82,2)</f>
        <v>0</v>
      </c>
      <c r="R82" s="238" t="s">
        <v>264</v>
      </c>
      <c r="S82" s="238" t="s">
        <v>235</v>
      </c>
      <c r="T82" s="239" t="s">
        <v>235</v>
      </c>
      <c r="U82" s="221">
        <v>0.95</v>
      </c>
      <c r="V82" s="221">
        <f>ROUND(E82*U82,2)</f>
        <v>1.76</v>
      </c>
      <c r="W82" s="221"/>
      <c r="X82" s="221" t="s">
        <v>236</v>
      </c>
      <c r="Y82" s="221" t="s">
        <v>237</v>
      </c>
      <c r="Z82" s="210"/>
      <c r="AA82" s="210"/>
      <c r="AB82" s="210"/>
      <c r="AC82" s="210"/>
      <c r="AD82" s="210"/>
      <c r="AE82" s="210"/>
      <c r="AF82" s="210"/>
      <c r="AG82" s="210" t="s">
        <v>238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7" t="s">
        <v>324</v>
      </c>
      <c r="D83" s="242"/>
      <c r="E83" s="242"/>
      <c r="F83" s="242"/>
      <c r="G83" s="242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314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6" t="s">
        <v>325</v>
      </c>
      <c r="D84" s="223"/>
      <c r="E84" s="224">
        <v>1.8540000000000001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245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6" t="s">
        <v>229</v>
      </c>
      <c r="B85" s="227" t="s">
        <v>115</v>
      </c>
      <c r="C85" s="253" t="s">
        <v>116</v>
      </c>
      <c r="D85" s="228"/>
      <c r="E85" s="229"/>
      <c r="F85" s="230"/>
      <c r="G85" s="230">
        <f>SUMIF(AG86:AG157,"&lt;&gt;NOR",G86:G157)</f>
        <v>0</v>
      </c>
      <c r="H85" s="230"/>
      <c r="I85" s="230">
        <f>SUM(I86:I157)</f>
        <v>0</v>
      </c>
      <c r="J85" s="230"/>
      <c r="K85" s="230">
        <f>SUM(K86:K157)</f>
        <v>0</v>
      </c>
      <c r="L85" s="230"/>
      <c r="M85" s="230">
        <f>SUM(M86:M157)</f>
        <v>0</v>
      </c>
      <c r="N85" s="229"/>
      <c r="O85" s="229">
        <f>SUM(O86:O157)</f>
        <v>19.819999999999997</v>
      </c>
      <c r="P85" s="229"/>
      <c r="Q85" s="229">
        <f>SUM(Q86:Q157)</f>
        <v>0</v>
      </c>
      <c r="R85" s="230"/>
      <c r="S85" s="230"/>
      <c r="T85" s="231"/>
      <c r="U85" s="225"/>
      <c r="V85" s="225">
        <f>SUM(V86:V157)</f>
        <v>461.02</v>
      </c>
      <c r="W85" s="225"/>
      <c r="X85" s="225"/>
      <c r="Y85" s="225"/>
      <c r="AG85" t="s">
        <v>230</v>
      </c>
    </row>
    <row r="86" spans="1:60" ht="22.5" outlineLevel="1" x14ac:dyDescent="0.2">
      <c r="A86" s="233">
        <v>20</v>
      </c>
      <c r="B86" s="234" t="s">
        <v>326</v>
      </c>
      <c r="C86" s="254" t="s">
        <v>327</v>
      </c>
      <c r="D86" s="235" t="s">
        <v>274</v>
      </c>
      <c r="E86" s="236">
        <v>132.88999999999999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21</v>
      </c>
      <c r="M86" s="238">
        <f>G86*(1+L86/100)</f>
        <v>0</v>
      </c>
      <c r="N86" s="236">
        <v>3.3E-4</v>
      </c>
      <c r="O86" s="236">
        <f>ROUND(E86*N86,2)</f>
        <v>0.04</v>
      </c>
      <c r="P86" s="236">
        <v>0</v>
      </c>
      <c r="Q86" s="236">
        <f>ROUND(E86*P86,2)</f>
        <v>0</v>
      </c>
      <c r="R86" s="238" t="s">
        <v>264</v>
      </c>
      <c r="S86" s="238" t="s">
        <v>235</v>
      </c>
      <c r="T86" s="239" t="s">
        <v>235</v>
      </c>
      <c r="U86" s="221">
        <v>8.8999999999999996E-2</v>
      </c>
      <c r="V86" s="221">
        <f>ROUND(E86*U86,2)</f>
        <v>11.83</v>
      </c>
      <c r="W86" s="221"/>
      <c r="X86" s="221" t="s">
        <v>236</v>
      </c>
      <c r="Y86" s="221" t="s">
        <v>237</v>
      </c>
      <c r="Z86" s="210"/>
      <c r="AA86" s="210"/>
      <c r="AB86" s="210"/>
      <c r="AC86" s="210"/>
      <c r="AD86" s="210"/>
      <c r="AE86" s="210"/>
      <c r="AF86" s="210"/>
      <c r="AG86" s="210" t="s">
        <v>238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5" t="s">
        <v>328</v>
      </c>
      <c r="D87" s="240"/>
      <c r="E87" s="240"/>
      <c r="F87" s="240"/>
      <c r="G87" s="240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6" t="s">
        <v>329</v>
      </c>
      <c r="D88" s="223"/>
      <c r="E88" s="224">
        <v>132.88999999999999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245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3">
        <v>21</v>
      </c>
      <c r="B89" s="234" t="s">
        <v>330</v>
      </c>
      <c r="C89" s="254" t="s">
        <v>331</v>
      </c>
      <c r="D89" s="235" t="s">
        <v>274</v>
      </c>
      <c r="E89" s="236">
        <v>230.2921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6">
        <v>6.0499999999999998E-3</v>
      </c>
      <c r="O89" s="236">
        <f>ROUND(E89*N89,2)</f>
        <v>1.39</v>
      </c>
      <c r="P89" s="236">
        <v>0</v>
      </c>
      <c r="Q89" s="236">
        <f>ROUND(E89*P89,2)</f>
        <v>0</v>
      </c>
      <c r="R89" s="238" t="s">
        <v>264</v>
      </c>
      <c r="S89" s="238" t="s">
        <v>235</v>
      </c>
      <c r="T89" s="239" t="s">
        <v>235</v>
      </c>
      <c r="U89" s="221">
        <v>0.08</v>
      </c>
      <c r="V89" s="221">
        <f>ROUND(E89*U89,2)</f>
        <v>18.420000000000002</v>
      </c>
      <c r="W89" s="221"/>
      <c r="X89" s="221" t="s">
        <v>236</v>
      </c>
      <c r="Y89" s="221" t="s">
        <v>237</v>
      </c>
      <c r="Z89" s="210"/>
      <c r="AA89" s="210"/>
      <c r="AB89" s="210"/>
      <c r="AC89" s="210"/>
      <c r="AD89" s="210"/>
      <c r="AE89" s="210"/>
      <c r="AF89" s="210"/>
      <c r="AG89" s="210" t="s">
        <v>238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5" t="s">
        <v>328</v>
      </c>
      <c r="D90" s="240"/>
      <c r="E90" s="240"/>
      <c r="F90" s="240"/>
      <c r="G90" s="240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6" t="s">
        <v>332</v>
      </c>
      <c r="D91" s="223"/>
      <c r="E91" s="224">
        <v>230.2921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245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3">
        <v>22</v>
      </c>
      <c r="B92" s="234" t="s">
        <v>333</v>
      </c>
      <c r="C92" s="254" t="s">
        <v>334</v>
      </c>
      <c r="D92" s="235" t="s">
        <v>274</v>
      </c>
      <c r="E92" s="236">
        <v>230.2921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6">
        <v>4.1000000000000002E-2</v>
      </c>
      <c r="O92" s="236">
        <f>ROUND(E92*N92,2)</f>
        <v>9.44</v>
      </c>
      <c r="P92" s="236">
        <v>0</v>
      </c>
      <c r="Q92" s="236">
        <f>ROUND(E92*P92,2)</f>
        <v>0</v>
      </c>
      <c r="R92" s="238" t="s">
        <v>264</v>
      </c>
      <c r="S92" s="238" t="s">
        <v>235</v>
      </c>
      <c r="T92" s="239" t="s">
        <v>235</v>
      </c>
      <c r="U92" s="221">
        <v>0.48</v>
      </c>
      <c r="V92" s="221">
        <f>ROUND(E92*U92,2)</f>
        <v>110.54</v>
      </c>
      <c r="W92" s="221"/>
      <c r="X92" s="221" t="s">
        <v>236</v>
      </c>
      <c r="Y92" s="221" t="s">
        <v>237</v>
      </c>
      <c r="Z92" s="210"/>
      <c r="AA92" s="210"/>
      <c r="AB92" s="210"/>
      <c r="AC92" s="210"/>
      <c r="AD92" s="210"/>
      <c r="AE92" s="210"/>
      <c r="AF92" s="210"/>
      <c r="AG92" s="210" t="s">
        <v>238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5" t="s">
        <v>328</v>
      </c>
      <c r="D93" s="240"/>
      <c r="E93" s="240"/>
      <c r="F93" s="240"/>
      <c r="G93" s="240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6" t="s">
        <v>335</v>
      </c>
      <c r="D94" s="223"/>
      <c r="E94" s="224">
        <v>112.176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245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6" t="s">
        <v>336</v>
      </c>
      <c r="D95" s="223"/>
      <c r="E95" s="224">
        <v>175.32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245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6" t="s">
        <v>337</v>
      </c>
      <c r="D96" s="223"/>
      <c r="E96" s="224">
        <v>-39.3889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245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6" t="s">
        <v>338</v>
      </c>
      <c r="D97" s="223"/>
      <c r="E97" s="224">
        <v>-7.2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245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6" t="s">
        <v>339</v>
      </c>
      <c r="D98" s="223"/>
      <c r="E98" s="224">
        <v>-5.17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245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6" t="s">
        <v>340</v>
      </c>
      <c r="D99" s="223"/>
      <c r="E99" s="224">
        <v>-5.4450000000000003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245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3">
        <v>23</v>
      </c>
      <c r="B100" s="234" t="s">
        <v>341</v>
      </c>
      <c r="C100" s="254" t="s">
        <v>342</v>
      </c>
      <c r="D100" s="235" t="s">
        <v>274</v>
      </c>
      <c r="E100" s="236">
        <v>181.93109999999999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6">
        <v>6.8999999999999999E-3</v>
      </c>
      <c r="O100" s="236">
        <f>ROUND(E100*N100,2)</f>
        <v>1.26</v>
      </c>
      <c r="P100" s="236">
        <v>0</v>
      </c>
      <c r="Q100" s="236">
        <f>ROUND(E100*P100,2)</f>
        <v>0</v>
      </c>
      <c r="R100" s="238" t="s">
        <v>264</v>
      </c>
      <c r="S100" s="238" t="s">
        <v>235</v>
      </c>
      <c r="T100" s="239" t="s">
        <v>235</v>
      </c>
      <c r="U100" s="221">
        <v>0.432</v>
      </c>
      <c r="V100" s="221">
        <f>ROUND(E100*U100,2)</f>
        <v>78.59</v>
      </c>
      <c r="W100" s="221"/>
      <c r="X100" s="221" t="s">
        <v>236</v>
      </c>
      <c r="Y100" s="221" t="s">
        <v>237</v>
      </c>
      <c r="Z100" s="210"/>
      <c r="AA100" s="210"/>
      <c r="AB100" s="210"/>
      <c r="AC100" s="210"/>
      <c r="AD100" s="210"/>
      <c r="AE100" s="210"/>
      <c r="AF100" s="210"/>
      <c r="AG100" s="210" t="s">
        <v>343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5" t="s">
        <v>328</v>
      </c>
      <c r="D101" s="240"/>
      <c r="E101" s="240"/>
      <c r="F101" s="240"/>
      <c r="G101" s="240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6" t="s">
        <v>335</v>
      </c>
      <c r="D102" s="223"/>
      <c r="E102" s="224">
        <v>112.176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245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6" t="s">
        <v>336</v>
      </c>
      <c r="D103" s="223"/>
      <c r="E103" s="224">
        <v>175.32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245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6" t="s">
        <v>337</v>
      </c>
      <c r="D104" s="223"/>
      <c r="E104" s="224">
        <v>-39.3889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245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6" t="s">
        <v>338</v>
      </c>
      <c r="D105" s="223"/>
      <c r="E105" s="224">
        <v>-7.2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245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6" t="s">
        <v>339</v>
      </c>
      <c r="D106" s="223"/>
      <c r="E106" s="224">
        <v>-5.17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245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6" t="s">
        <v>340</v>
      </c>
      <c r="D107" s="223"/>
      <c r="E107" s="224">
        <v>-5.4450000000000003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245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6" t="s">
        <v>344</v>
      </c>
      <c r="D108" s="223"/>
      <c r="E108" s="224">
        <v>-28.295500000000001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245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6" t="s">
        <v>345</v>
      </c>
      <c r="D109" s="223"/>
      <c r="E109" s="224">
        <v>-20.0655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3">
        <v>24</v>
      </c>
      <c r="B110" s="234" t="s">
        <v>346</v>
      </c>
      <c r="C110" s="254" t="s">
        <v>347</v>
      </c>
      <c r="D110" s="235" t="s">
        <v>274</v>
      </c>
      <c r="E110" s="236">
        <v>181.93109999999999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21</v>
      </c>
      <c r="M110" s="238">
        <f>G110*(1+L110/100)</f>
        <v>0</v>
      </c>
      <c r="N110" s="236">
        <v>3.2000000000000003E-4</v>
      </c>
      <c r="O110" s="236">
        <f>ROUND(E110*N110,2)</f>
        <v>0.06</v>
      </c>
      <c r="P110" s="236">
        <v>0</v>
      </c>
      <c r="Q110" s="236">
        <f>ROUND(E110*P110,2)</f>
        <v>0</v>
      </c>
      <c r="R110" s="238" t="s">
        <v>264</v>
      </c>
      <c r="S110" s="238" t="s">
        <v>235</v>
      </c>
      <c r="T110" s="239" t="s">
        <v>235</v>
      </c>
      <c r="U110" s="221">
        <v>7.0000000000000007E-2</v>
      </c>
      <c r="V110" s="221">
        <f>ROUND(E110*U110,2)</f>
        <v>12.74</v>
      </c>
      <c r="W110" s="221"/>
      <c r="X110" s="221" t="s">
        <v>236</v>
      </c>
      <c r="Y110" s="221" t="s">
        <v>237</v>
      </c>
      <c r="Z110" s="210"/>
      <c r="AA110" s="210"/>
      <c r="AB110" s="210"/>
      <c r="AC110" s="210"/>
      <c r="AD110" s="210"/>
      <c r="AE110" s="210"/>
      <c r="AF110" s="210"/>
      <c r="AG110" s="210" t="s">
        <v>343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6" t="s">
        <v>348</v>
      </c>
      <c r="D111" s="223"/>
      <c r="E111" s="224">
        <v>181.93109999999999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245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3">
        <v>25</v>
      </c>
      <c r="B112" s="234" t="s">
        <v>349</v>
      </c>
      <c r="C112" s="254" t="s">
        <v>350</v>
      </c>
      <c r="D112" s="235" t="s">
        <v>274</v>
      </c>
      <c r="E112" s="236">
        <v>132.88999999999999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8.4499999999999992E-3</v>
      </c>
      <c r="O112" s="236">
        <f>ROUND(E112*N112,2)</f>
        <v>1.1200000000000001</v>
      </c>
      <c r="P112" s="236">
        <v>0</v>
      </c>
      <c r="Q112" s="236">
        <f>ROUND(E112*P112,2)</f>
        <v>0</v>
      </c>
      <c r="R112" s="238" t="s">
        <v>264</v>
      </c>
      <c r="S112" s="238" t="s">
        <v>235</v>
      </c>
      <c r="T112" s="239" t="s">
        <v>235</v>
      </c>
      <c r="U112" s="221">
        <v>0.52</v>
      </c>
      <c r="V112" s="221">
        <f>ROUND(E112*U112,2)</f>
        <v>69.099999999999994</v>
      </c>
      <c r="W112" s="221"/>
      <c r="X112" s="221" t="s">
        <v>236</v>
      </c>
      <c r="Y112" s="221" t="s">
        <v>237</v>
      </c>
      <c r="Z112" s="210"/>
      <c r="AA112" s="210"/>
      <c r="AB112" s="210"/>
      <c r="AC112" s="210"/>
      <c r="AD112" s="210"/>
      <c r="AE112" s="210"/>
      <c r="AF112" s="210"/>
      <c r="AG112" s="210" t="s">
        <v>238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7" t="s">
        <v>351</v>
      </c>
      <c r="D113" s="242"/>
      <c r="E113" s="242"/>
      <c r="F113" s="242"/>
      <c r="G113" s="242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314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6" t="s">
        <v>352</v>
      </c>
      <c r="D114" s="223"/>
      <c r="E114" s="224">
        <v>132.88999999999999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245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3">
        <v>26</v>
      </c>
      <c r="B115" s="234" t="s">
        <v>353</v>
      </c>
      <c r="C115" s="254" t="s">
        <v>354</v>
      </c>
      <c r="D115" s="235" t="s">
        <v>274</v>
      </c>
      <c r="E115" s="236">
        <v>57.203899999999997</v>
      </c>
      <c r="F115" s="237"/>
      <c r="G115" s="238">
        <f>ROUND(E115*F115,2)</f>
        <v>0</v>
      </c>
      <c r="H115" s="237"/>
      <c r="I115" s="238">
        <f>ROUND(E115*H115,2)</f>
        <v>0</v>
      </c>
      <c r="J115" s="237"/>
      <c r="K115" s="238">
        <f>ROUND(E115*J115,2)</f>
        <v>0</v>
      </c>
      <c r="L115" s="238">
        <v>21</v>
      </c>
      <c r="M115" s="238">
        <f>G115*(1+L115/100)</f>
        <v>0</v>
      </c>
      <c r="N115" s="236">
        <v>4.0000000000000003E-5</v>
      </c>
      <c r="O115" s="236">
        <f>ROUND(E115*N115,2)</f>
        <v>0</v>
      </c>
      <c r="P115" s="236">
        <v>0</v>
      </c>
      <c r="Q115" s="236">
        <f>ROUND(E115*P115,2)</f>
        <v>0</v>
      </c>
      <c r="R115" s="238" t="s">
        <v>264</v>
      </c>
      <c r="S115" s="238" t="s">
        <v>235</v>
      </c>
      <c r="T115" s="239" t="s">
        <v>235</v>
      </c>
      <c r="U115" s="221">
        <v>7.8E-2</v>
      </c>
      <c r="V115" s="221">
        <f>ROUND(E115*U115,2)</f>
        <v>4.46</v>
      </c>
      <c r="W115" s="221"/>
      <c r="X115" s="221" t="s">
        <v>236</v>
      </c>
      <c r="Y115" s="221" t="s">
        <v>237</v>
      </c>
      <c r="Z115" s="210"/>
      <c r="AA115" s="210"/>
      <c r="AB115" s="210"/>
      <c r="AC115" s="210"/>
      <c r="AD115" s="210"/>
      <c r="AE115" s="210"/>
      <c r="AF115" s="210"/>
      <c r="AG115" s="210" t="s">
        <v>238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2" x14ac:dyDescent="0.2">
      <c r="A116" s="217"/>
      <c r="B116" s="218"/>
      <c r="C116" s="255" t="s">
        <v>355</v>
      </c>
      <c r="D116" s="240"/>
      <c r="E116" s="240"/>
      <c r="F116" s="240"/>
      <c r="G116" s="240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240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41" t="str">
        <f>C116</f>
        <v>které se zřizují před úpravami povrchu, a obalení osazených dveřních zárubní před znečištěním při úpravách povrchu nástřikem plastických maltovin včetně pozdějšího odkrytí,</v>
      </c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6" t="s">
        <v>356</v>
      </c>
      <c r="D117" s="223"/>
      <c r="E117" s="224">
        <v>39.3889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245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6" t="s">
        <v>357</v>
      </c>
      <c r="D118" s="223"/>
      <c r="E118" s="224">
        <v>7.2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245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6" t="s">
        <v>358</v>
      </c>
      <c r="D119" s="223"/>
      <c r="E119" s="224">
        <v>5.17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245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6" t="s">
        <v>359</v>
      </c>
      <c r="D120" s="223"/>
      <c r="E120" s="224">
        <v>5.4450000000000003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245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3">
        <v>27</v>
      </c>
      <c r="B121" s="234" t="s">
        <v>360</v>
      </c>
      <c r="C121" s="254" t="s">
        <v>361</v>
      </c>
      <c r="D121" s="235" t="s">
        <v>362</v>
      </c>
      <c r="E121" s="236">
        <v>96.08</v>
      </c>
      <c r="F121" s="237"/>
      <c r="G121" s="238">
        <f>ROUND(E121*F121,2)</f>
        <v>0</v>
      </c>
      <c r="H121" s="237"/>
      <c r="I121" s="238">
        <f>ROUND(E121*H121,2)</f>
        <v>0</v>
      </c>
      <c r="J121" s="237"/>
      <c r="K121" s="238">
        <f>ROUND(E121*J121,2)</f>
        <v>0</v>
      </c>
      <c r="L121" s="238">
        <v>21</v>
      </c>
      <c r="M121" s="238">
        <f>G121*(1+L121/100)</f>
        <v>0</v>
      </c>
      <c r="N121" s="236">
        <v>1.4999999999999999E-4</v>
      </c>
      <c r="O121" s="236">
        <f>ROUND(E121*N121,2)</f>
        <v>0.01</v>
      </c>
      <c r="P121" s="236">
        <v>0</v>
      </c>
      <c r="Q121" s="236">
        <f>ROUND(E121*P121,2)</f>
        <v>0</v>
      </c>
      <c r="R121" s="238" t="s">
        <v>264</v>
      </c>
      <c r="S121" s="238" t="s">
        <v>235</v>
      </c>
      <c r="T121" s="239" t="s">
        <v>235</v>
      </c>
      <c r="U121" s="221">
        <v>0.05</v>
      </c>
      <c r="V121" s="221">
        <f>ROUND(E121*U121,2)</f>
        <v>4.8</v>
      </c>
      <c r="W121" s="221"/>
      <c r="X121" s="221" t="s">
        <v>236</v>
      </c>
      <c r="Y121" s="221" t="s">
        <v>237</v>
      </c>
      <c r="Z121" s="210"/>
      <c r="AA121" s="210"/>
      <c r="AB121" s="210"/>
      <c r="AC121" s="210"/>
      <c r="AD121" s="210"/>
      <c r="AE121" s="210"/>
      <c r="AF121" s="210"/>
      <c r="AG121" s="210" t="s">
        <v>238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5" t="s">
        <v>363</v>
      </c>
      <c r="D122" s="240"/>
      <c r="E122" s="240"/>
      <c r="F122" s="240"/>
      <c r="G122" s="240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6" t="s">
        <v>364</v>
      </c>
      <c r="D123" s="223"/>
      <c r="E123" s="224">
        <v>59.38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245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6" t="s">
        <v>365</v>
      </c>
      <c r="D124" s="223"/>
      <c r="E124" s="224">
        <v>12.6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245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56" t="s">
        <v>366</v>
      </c>
      <c r="D125" s="223"/>
      <c r="E125" s="224">
        <v>11.4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245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56" t="s">
        <v>367</v>
      </c>
      <c r="D126" s="223"/>
      <c r="E126" s="224">
        <v>12.7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245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33.75" outlineLevel="1" x14ac:dyDescent="0.2">
      <c r="A127" s="233">
        <v>28</v>
      </c>
      <c r="B127" s="234" t="s">
        <v>368</v>
      </c>
      <c r="C127" s="254" t="s">
        <v>369</v>
      </c>
      <c r="D127" s="235" t="s">
        <v>274</v>
      </c>
      <c r="E127" s="236">
        <v>174.09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36">
        <v>2.5000000000000001E-2</v>
      </c>
      <c r="O127" s="236">
        <f>ROUND(E127*N127,2)</f>
        <v>4.3499999999999996</v>
      </c>
      <c r="P127" s="236">
        <v>0</v>
      </c>
      <c r="Q127" s="236">
        <f>ROUND(E127*P127,2)</f>
        <v>0</v>
      </c>
      <c r="R127" s="238" t="s">
        <v>234</v>
      </c>
      <c r="S127" s="238" t="s">
        <v>235</v>
      </c>
      <c r="T127" s="239" t="s">
        <v>235</v>
      </c>
      <c r="U127" s="221">
        <v>0.45195000000000002</v>
      </c>
      <c r="V127" s="221">
        <f>ROUND(E127*U127,2)</f>
        <v>78.680000000000007</v>
      </c>
      <c r="W127" s="221"/>
      <c r="X127" s="221" t="s">
        <v>236</v>
      </c>
      <c r="Y127" s="221" t="s">
        <v>237</v>
      </c>
      <c r="Z127" s="210"/>
      <c r="AA127" s="210"/>
      <c r="AB127" s="210"/>
      <c r="AC127" s="210"/>
      <c r="AD127" s="210"/>
      <c r="AE127" s="210"/>
      <c r="AF127" s="210"/>
      <c r="AG127" s="210" t="s">
        <v>238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7" t="s">
        <v>370</v>
      </c>
      <c r="D128" s="242"/>
      <c r="E128" s="242"/>
      <c r="F128" s="242"/>
      <c r="G128" s="242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314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6" t="s">
        <v>371</v>
      </c>
      <c r="D129" s="223"/>
      <c r="E129" s="224">
        <v>174.09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245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3">
        <v>29</v>
      </c>
      <c r="B130" s="234" t="s">
        <v>372</v>
      </c>
      <c r="C130" s="254" t="s">
        <v>373</v>
      </c>
      <c r="D130" s="235" t="s">
        <v>274</v>
      </c>
      <c r="E130" s="236">
        <v>17.408999999999999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21</v>
      </c>
      <c r="M130" s="238">
        <f>G130*(1+L130/100)</f>
        <v>0</v>
      </c>
      <c r="N130" s="236">
        <v>5.3600000000000002E-3</v>
      </c>
      <c r="O130" s="236">
        <f>ROUND(E130*N130,2)</f>
        <v>0.09</v>
      </c>
      <c r="P130" s="236">
        <v>0</v>
      </c>
      <c r="Q130" s="236">
        <f>ROUND(E130*P130,2)</f>
        <v>0</v>
      </c>
      <c r="R130" s="238" t="s">
        <v>264</v>
      </c>
      <c r="S130" s="238" t="s">
        <v>235</v>
      </c>
      <c r="T130" s="239" t="s">
        <v>235</v>
      </c>
      <c r="U130" s="221">
        <v>0.48399999999999999</v>
      </c>
      <c r="V130" s="221">
        <f>ROUND(E130*U130,2)</f>
        <v>8.43</v>
      </c>
      <c r="W130" s="221"/>
      <c r="X130" s="221" t="s">
        <v>236</v>
      </c>
      <c r="Y130" s="221" t="s">
        <v>237</v>
      </c>
      <c r="Z130" s="210"/>
      <c r="AA130" s="210"/>
      <c r="AB130" s="210"/>
      <c r="AC130" s="210"/>
      <c r="AD130" s="210"/>
      <c r="AE130" s="210"/>
      <c r="AF130" s="210"/>
      <c r="AG130" s="210" t="s">
        <v>238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5" t="s">
        <v>374</v>
      </c>
      <c r="D131" s="240"/>
      <c r="E131" s="240"/>
      <c r="F131" s="240"/>
      <c r="G131" s="240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240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6" t="s">
        <v>375</v>
      </c>
      <c r="D132" s="223"/>
      <c r="E132" s="224"/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245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6" t="s">
        <v>376</v>
      </c>
      <c r="D133" s="223"/>
      <c r="E133" s="224">
        <v>17.408999999999999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245</v>
      </c>
      <c r="AH133" s="210">
        <v>5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3">
        <v>30</v>
      </c>
      <c r="B134" s="234" t="s">
        <v>377</v>
      </c>
      <c r="C134" s="254" t="s">
        <v>378</v>
      </c>
      <c r="D134" s="235" t="s">
        <v>362</v>
      </c>
      <c r="E134" s="236">
        <v>96.08</v>
      </c>
      <c r="F134" s="237"/>
      <c r="G134" s="238">
        <f>ROUND(E134*F134,2)</f>
        <v>0</v>
      </c>
      <c r="H134" s="237"/>
      <c r="I134" s="238">
        <f>ROUND(E134*H134,2)</f>
        <v>0</v>
      </c>
      <c r="J134" s="237"/>
      <c r="K134" s="238">
        <f>ROUND(E134*J134,2)</f>
        <v>0</v>
      </c>
      <c r="L134" s="238">
        <v>21</v>
      </c>
      <c r="M134" s="238">
        <f>G134*(1+L134/100)</f>
        <v>0</v>
      </c>
      <c r="N134" s="236">
        <v>2.5100000000000001E-3</v>
      </c>
      <c r="O134" s="236">
        <f>ROUND(E134*N134,2)</f>
        <v>0.24</v>
      </c>
      <c r="P134" s="236">
        <v>0</v>
      </c>
      <c r="Q134" s="236">
        <f>ROUND(E134*P134,2)</f>
        <v>0</v>
      </c>
      <c r="R134" s="238" t="s">
        <v>234</v>
      </c>
      <c r="S134" s="238" t="s">
        <v>235</v>
      </c>
      <c r="T134" s="239" t="s">
        <v>235</v>
      </c>
      <c r="U134" s="221">
        <v>0.18232999999999999</v>
      </c>
      <c r="V134" s="221">
        <f>ROUND(E134*U134,2)</f>
        <v>17.52</v>
      </c>
      <c r="W134" s="221"/>
      <c r="X134" s="221" t="s">
        <v>236</v>
      </c>
      <c r="Y134" s="221" t="s">
        <v>237</v>
      </c>
      <c r="Z134" s="210"/>
      <c r="AA134" s="210"/>
      <c r="AB134" s="210"/>
      <c r="AC134" s="210"/>
      <c r="AD134" s="210"/>
      <c r="AE134" s="210"/>
      <c r="AF134" s="210"/>
      <c r="AG134" s="210" t="s">
        <v>238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6" t="s">
        <v>364</v>
      </c>
      <c r="D135" s="223"/>
      <c r="E135" s="224">
        <v>59.38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245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6" t="s">
        <v>365</v>
      </c>
      <c r="D136" s="223"/>
      <c r="E136" s="224">
        <v>12.6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6" t="s">
        <v>366</v>
      </c>
      <c r="D137" s="223"/>
      <c r="E137" s="224">
        <v>11.4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245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6" t="s">
        <v>367</v>
      </c>
      <c r="D138" s="223"/>
      <c r="E138" s="224">
        <v>12.7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245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3">
        <v>31</v>
      </c>
      <c r="B139" s="234" t="s">
        <v>379</v>
      </c>
      <c r="C139" s="254" t="s">
        <v>380</v>
      </c>
      <c r="D139" s="235" t="s">
        <v>274</v>
      </c>
      <c r="E139" s="236">
        <v>31.919499999999999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21</v>
      </c>
      <c r="M139" s="238">
        <f>G139*(1+L139/100)</f>
        <v>0</v>
      </c>
      <c r="N139" s="236">
        <v>5.3690000000000002E-2</v>
      </c>
      <c r="O139" s="236">
        <f>ROUND(E139*N139,2)</f>
        <v>1.71</v>
      </c>
      <c r="P139" s="236">
        <v>0</v>
      </c>
      <c r="Q139" s="236">
        <f>ROUND(E139*P139,2)</f>
        <v>0</v>
      </c>
      <c r="R139" s="238" t="s">
        <v>234</v>
      </c>
      <c r="S139" s="238" t="s">
        <v>235</v>
      </c>
      <c r="T139" s="239" t="s">
        <v>235</v>
      </c>
      <c r="U139" s="221">
        <v>1.17717</v>
      </c>
      <c r="V139" s="221">
        <f>ROUND(E139*U139,2)</f>
        <v>37.57</v>
      </c>
      <c r="W139" s="221"/>
      <c r="X139" s="221" t="s">
        <v>236</v>
      </c>
      <c r="Y139" s="221" t="s">
        <v>237</v>
      </c>
      <c r="Z139" s="210"/>
      <c r="AA139" s="210"/>
      <c r="AB139" s="210"/>
      <c r="AC139" s="210"/>
      <c r="AD139" s="210"/>
      <c r="AE139" s="210"/>
      <c r="AF139" s="210"/>
      <c r="AG139" s="210" t="s">
        <v>238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5" t="s">
        <v>381</v>
      </c>
      <c r="D140" s="240"/>
      <c r="E140" s="240"/>
      <c r="F140" s="240"/>
      <c r="G140" s="240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240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41" t="str">
        <f>C140</f>
        <v>okenního nebo dveřního, z pomocného pracovního lešení o výšce podlahy do 1900 mm a pro zatížení do 1,5 kPa,</v>
      </c>
      <c r="BB140" s="210"/>
      <c r="BC140" s="210"/>
      <c r="BD140" s="210"/>
      <c r="BE140" s="210"/>
      <c r="BF140" s="210"/>
      <c r="BG140" s="210"/>
      <c r="BH140" s="210"/>
    </row>
    <row r="141" spans="1:60" ht="22.5" outlineLevel="2" x14ac:dyDescent="0.2">
      <c r="A141" s="217"/>
      <c r="B141" s="218"/>
      <c r="C141" s="256" t="s">
        <v>382</v>
      </c>
      <c r="D141" s="223"/>
      <c r="E141" s="224">
        <v>21.1995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245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6" t="s">
        <v>383</v>
      </c>
      <c r="D142" s="223"/>
      <c r="E142" s="224">
        <v>5.04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245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6" t="s">
        <v>384</v>
      </c>
      <c r="D143" s="223"/>
      <c r="E143" s="224">
        <v>1.38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245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56" t="s">
        <v>385</v>
      </c>
      <c r="D144" s="223"/>
      <c r="E144" s="224">
        <v>4.3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245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33">
        <v>32</v>
      </c>
      <c r="B145" s="234" t="s">
        <v>386</v>
      </c>
      <c r="C145" s="254" t="s">
        <v>387</v>
      </c>
      <c r="D145" s="235" t="s">
        <v>274</v>
      </c>
      <c r="E145" s="236">
        <v>23.029209999999999</v>
      </c>
      <c r="F145" s="237"/>
      <c r="G145" s="238">
        <f>ROUND(E145*F145,2)</f>
        <v>0</v>
      </c>
      <c r="H145" s="237"/>
      <c r="I145" s="238">
        <f>ROUND(E145*H145,2)</f>
        <v>0</v>
      </c>
      <c r="J145" s="237"/>
      <c r="K145" s="238">
        <f>ROUND(E145*J145,2)</f>
        <v>0</v>
      </c>
      <c r="L145" s="238">
        <v>21</v>
      </c>
      <c r="M145" s="238">
        <f>G145*(1+L145/100)</f>
        <v>0</v>
      </c>
      <c r="N145" s="236">
        <v>4.9100000000000003E-3</v>
      </c>
      <c r="O145" s="236">
        <f>ROUND(E145*N145,2)</f>
        <v>0.11</v>
      </c>
      <c r="P145" s="236">
        <v>0</v>
      </c>
      <c r="Q145" s="236">
        <f>ROUND(E145*P145,2)</f>
        <v>0</v>
      </c>
      <c r="R145" s="238" t="s">
        <v>264</v>
      </c>
      <c r="S145" s="238" t="s">
        <v>235</v>
      </c>
      <c r="T145" s="239" t="s">
        <v>235</v>
      </c>
      <c r="U145" s="221">
        <v>0.36199999999999999</v>
      </c>
      <c r="V145" s="221">
        <f>ROUND(E145*U145,2)</f>
        <v>8.34</v>
      </c>
      <c r="W145" s="221"/>
      <c r="X145" s="221" t="s">
        <v>236</v>
      </c>
      <c r="Y145" s="221" t="s">
        <v>237</v>
      </c>
      <c r="Z145" s="210"/>
      <c r="AA145" s="210"/>
      <c r="AB145" s="210"/>
      <c r="AC145" s="210"/>
      <c r="AD145" s="210"/>
      <c r="AE145" s="210"/>
      <c r="AF145" s="210"/>
      <c r="AG145" s="210" t="s">
        <v>343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6" t="s">
        <v>388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245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6" t="s">
        <v>389</v>
      </c>
      <c r="D147" s="223"/>
      <c r="E147" s="224">
        <v>23.029209999999999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245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3">
        <v>33</v>
      </c>
      <c r="B148" s="234" t="s">
        <v>390</v>
      </c>
      <c r="C148" s="254" t="s">
        <v>391</v>
      </c>
      <c r="D148" s="235" t="s">
        <v>274</v>
      </c>
      <c r="E148" s="236">
        <v>28.295500000000001</v>
      </c>
      <c r="F148" s="237"/>
      <c r="G148" s="238">
        <f>ROUND(E148*F148,2)</f>
        <v>0</v>
      </c>
      <c r="H148" s="237"/>
      <c r="I148" s="238">
        <f>ROUND(E148*H148,2)</f>
        <v>0</v>
      </c>
      <c r="J148" s="237"/>
      <c r="K148" s="238">
        <f>ROUND(E148*J148,2)</f>
        <v>0</v>
      </c>
      <c r="L148" s="238">
        <v>21</v>
      </c>
      <c r="M148" s="238">
        <f>G148*(1+L148/100)</f>
        <v>0</v>
      </c>
      <c r="N148" s="236">
        <v>0</v>
      </c>
      <c r="O148" s="236">
        <f>ROUND(E148*N148,2)</f>
        <v>0</v>
      </c>
      <c r="P148" s="236">
        <v>0</v>
      </c>
      <c r="Q148" s="236">
        <f>ROUND(E148*P148,2)</f>
        <v>0</v>
      </c>
      <c r="R148" s="238"/>
      <c r="S148" s="238" t="s">
        <v>392</v>
      </c>
      <c r="T148" s="239" t="s">
        <v>393</v>
      </c>
      <c r="U148" s="221">
        <v>0</v>
      </c>
      <c r="V148" s="221">
        <f>ROUND(E148*U148,2)</f>
        <v>0</v>
      </c>
      <c r="W148" s="221"/>
      <c r="X148" s="221" t="s">
        <v>236</v>
      </c>
      <c r="Y148" s="221" t="s">
        <v>237</v>
      </c>
      <c r="Z148" s="210"/>
      <c r="AA148" s="210"/>
      <c r="AB148" s="210"/>
      <c r="AC148" s="210"/>
      <c r="AD148" s="210"/>
      <c r="AE148" s="210"/>
      <c r="AF148" s="210"/>
      <c r="AG148" s="210" t="s">
        <v>238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7" t="s">
        <v>394</v>
      </c>
      <c r="D149" s="242"/>
      <c r="E149" s="242"/>
      <c r="F149" s="242"/>
      <c r="G149" s="242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314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41" t="str">
        <f>C149</f>
        <v>s vysokým nárokem na estetický vzhled. Dodavatel prací osloví specializovaného dekoratéra, který bude danou stěrku provádět</v>
      </c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8" t="s">
        <v>395</v>
      </c>
      <c r="D150" s="243"/>
      <c r="E150" s="243"/>
      <c r="F150" s="243"/>
      <c r="G150" s="243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314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6" t="s">
        <v>396</v>
      </c>
      <c r="D151" s="223"/>
      <c r="E151" s="224">
        <v>25.088999999999999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245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6" t="s">
        <v>397</v>
      </c>
      <c r="D152" s="223"/>
      <c r="E152" s="224">
        <v>3.2065000000000001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245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4">
        <v>34</v>
      </c>
      <c r="B153" s="245" t="s">
        <v>398</v>
      </c>
      <c r="C153" s="259" t="s">
        <v>399</v>
      </c>
      <c r="D153" s="246" t="s">
        <v>400</v>
      </c>
      <c r="E153" s="247">
        <v>1</v>
      </c>
      <c r="F153" s="248"/>
      <c r="G153" s="249">
        <f>ROUND(E153*F153,2)</f>
        <v>0</v>
      </c>
      <c r="H153" s="248"/>
      <c r="I153" s="249">
        <f>ROUND(E153*H153,2)</f>
        <v>0</v>
      </c>
      <c r="J153" s="248"/>
      <c r="K153" s="249">
        <f>ROUND(E153*J153,2)</f>
        <v>0</v>
      </c>
      <c r="L153" s="249">
        <v>21</v>
      </c>
      <c r="M153" s="249">
        <f>G153*(1+L153/100)</f>
        <v>0</v>
      </c>
      <c r="N153" s="247">
        <v>0</v>
      </c>
      <c r="O153" s="247">
        <f>ROUND(E153*N153,2)</f>
        <v>0</v>
      </c>
      <c r="P153" s="247">
        <v>0</v>
      </c>
      <c r="Q153" s="247">
        <f>ROUND(E153*P153,2)</f>
        <v>0</v>
      </c>
      <c r="R153" s="249"/>
      <c r="S153" s="249" t="s">
        <v>392</v>
      </c>
      <c r="T153" s="250" t="s">
        <v>393</v>
      </c>
      <c r="U153" s="221">
        <v>0</v>
      </c>
      <c r="V153" s="221">
        <f>ROUND(E153*U153,2)</f>
        <v>0</v>
      </c>
      <c r="W153" s="221"/>
      <c r="X153" s="221" t="s">
        <v>236</v>
      </c>
      <c r="Y153" s="221" t="s">
        <v>237</v>
      </c>
      <c r="Z153" s="210"/>
      <c r="AA153" s="210"/>
      <c r="AB153" s="210"/>
      <c r="AC153" s="210"/>
      <c r="AD153" s="210"/>
      <c r="AE153" s="210"/>
      <c r="AF153" s="210"/>
      <c r="AG153" s="210" t="s">
        <v>238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3">
        <v>35</v>
      </c>
      <c r="B154" s="234" t="s">
        <v>401</v>
      </c>
      <c r="C154" s="254" t="s">
        <v>402</v>
      </c>
      <c r="D154" s="235" t="s">
        <v>274</v>
      </c>
      <c r="E154" s="236">
        <v>8.2200000000000006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21</v>
      </c>
      <c r="M154" s="238">
        <f>G154*(1+L154/100)</f>
        <v>0</v>
      </c>
      <c r="N154" s="236">
        <v>0</v>
      </c>
      <c r="O154" s="236">
        <f>ROUND(E154*N154,2)</f>
        <v>0</v>
      </c>
      <c r="P154" s="236">
        <v>0</v>
      </c>
      <c r="Q154" s="236">
        <f>ROUND(E154*P154,2)</f>
        <v>0</v>
      </c>
      <c r="R154" s="238"/>
      <c r="S154" s="238" t="s">
        <v>392</v>
      </c>
      <c r="T154" s="239" t="s">
        <v>393</v>
      </c>
      <c r="U154" s="221">
        <v>0</v>
      </c>
      <c r="V154" s="221">
        <f>ROUND(E154*U154,2)</f>
        <v>0</v>
      </c>
      <c r="W154" s="221"/>
      <c r="X154" s="221" t="s">
        <v>236</v>
      </c>
      <c r="Y154" s="221" t="s">
        <v>237</v>
      </c>
      <c r="Z154" s="210"/>
      <c r="AA154" s="210"/>
      <c r="AB154" s="210"/>
      <c r="AC154" s="210"/>
      <c r="AD154" s="210"/>
      <c r="AE154" s="210"/>
      <c r="AF154" s="210"/>
      <c r="AG154" s="210" t="s">
        <v>238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7" t="s">
        <v>394</v>
      </c>
      <c r="D155" s="242"/>
      <c r="E155" s="242"/>
      <c r="F155" s="242"/>
      <c r="G155" s="242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314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41" t="str">
        <f>C155</f>
        <v>s vysokým nárokem na estetický vzhled. Dodavatel prací osloví specializovaného dekoratéra, který bude danou stěrku provádět</v>
      </c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8" t="s">
        <v>395</v>
      </c>
      <c r="D156" s="243"/>
      <c r="E156" s="243"/>
      <c r="F156" s="243"/>
      <c r="G156" s="243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314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6" t="s">
        <v>403</v>
      </c>
      <c r="D157" s="223"/>
      <c r="E157" s="224">
        <v>8.2200000000000006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245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">
      <c r="A158" s="226" t="s">
        <v>229</v>
      </c>
      <c r="B158" s="227" t="s">
        <v>117</v>
      </c>
      <c r="C158" s="253" t="s">
        <v>118</v>
      </c>
      <c r="D158" s="228"/>
      <c r="E158" s="229"/>
      <c r="F158" s="230"/>
      <c r="G158" s="230">
        <f>SUMIF(AG159:AG172,"&lt;&gt;NOR",G159:G172)</f>
        <v>0</v>
      </c>
      <c r="H158" s="230"/>
      <c r="I158" s="230">
        <f>SUM(I159:I172)</f>
        <v>0</v>
      </c>
      <c r="J158" s="230"/>
      <c r="K158" s="230">
        <f>SUM(K159:K172)</f>
        <v>0</v>
      </c>
      <c r="L158" s="230"/>
      <c r="M158" s="230">
        <f>SUM(M159:M172)</f>
        <v>0</v>
      </c>
      <c r="N158" s="229"/>
      <c r="O158" s="229">
        <f>SUM(O159:O172)</f>
        <v>0.51</v>
      </c>
      <c r="P158" s="229"/>
      <c r="Q158" s="229">
        <f>SUM(Q159:Q172)</f>
        <v>0</v>
      </c>
      <c r="R158" s="230"/>
      <c r="S158" s="230"/>
      <c r="T158" s="231"/>
      <c r="U158" s="225"/>
      <c r="V158" s="225">
        <f>SUM(V159:V172)</f>
        <v>13.18</v>
      </c>
      <c r="W158" s="225"/>
      <c r="X158" s="225"/>
      <c r="Y158" s="225"/>
      <c r="AG158" t="s">
        <v>230</v>
      </c>
    </row>
    <row r="159" spans="1:60" outlineLevel="1" x14ac:dyDescent="0.2">
      <c r="A159" s="233">
        <v>36</v>
      </c>
      <c r="B159" s="234" t="s">
        <v>404</v>
      </c>
      <c r="C159" s="254" t="s">
        <v>405</v>
      </c>
      <c r="D159" s="235" t="s">
        <v>362</v>
      </c>
      <c r="E159" s="236">
        <v>17.8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21</v>
      </c>
      <c r="M159" s="238">
        <f>G159*(1+L159/100)</f>
        <v>0</v>
      </c>
      <c r="N159" s="236">
        <v>1.4999999999999999E-4</v>
      </c>
      <c r="O159" s="236">
        <f>ROUND(E159*N159,2)</f>
        <v>0</v>
      </c>
      <c r="P159" s="236">
        <v>0</v>
      </c>
      <c r="Q159" s="236">
        <f>ROUND(E159*P159,2)</f>
        <v>0</v>
      </c>
      <c r="R159" s="238" t="s">
        <v>264</v>
      </c>
      <c r="S159" s="238" t="s">
        <v>235</v>
      </c>
      <c r="T159" s="239" t="s">
        <v>235</v>
      </c>
      <c r="U159" s="221">
        <v>0.05</v>
      </c>
      <c r="V159" s="221">
        <f>ROUND(E159*U159,2)</f>
        <v>0.89</v>
      </c>
      <c r="W159" s="221"/>
      <c r="X159" s="221" t="s">
        <v>236</v>
      </c>
      <c r="Y159" s="221" t="s">
        <v>237</v>
      </c>
      <c r="Z159" s="210"/>
      <c r="AA159" s="210"/>
      <c r="AB159" s="210"/>
      <c r="AC159" s="210"/>
      <c r="AD159" s="210"/>
      <c r="AE159" s="210"/>
      <c r="AF159" s="210"/>
      <c r="AG159" s="210" t="s">
        <v>238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5" t="s">
        <v>363</v>
      </c>
      <c r="D160" s="240"/>
      <c r="E160" s="240"/>
      <c r="F160" s="240"/>
      <c r="G160" s="240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6" t="s">
        <v>406</v>
      </c>
      <c r="D161" s="223"/>
      <c r="E161" s="224">
        <v>17.8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245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3">
        <v>37</v>
      </c>
      <c r="B162" s="234" t="s">
        <v>407</v>
      </c>
      <c r="C162" s="254" t="s">
        <v>408</v>
      </c>
      <c r="D162" s="235" t="s">
        <v>274</v>
      </c>
      <c r="E162" s="236">
        <v>8.2899999999999991</v>
      </c>
      <c r="F162" s="237"/>
      <c r="G162" s="238">
        <f>ROUND(E162*F162,2)</f>
        <v>0</v>
      </c>
      <c r="H162" s="237"/>
      <c r="I162" s="238">
        <f>ROUND(E162*H162,2)</f>
        <v>0</v>
      </c>
      <c r="J162" s="237"/>
      <c r="K162" s="238">
        <f>ROUND(E162*J162,2)</f>
        <v>0</v>
      </c>
      <c r="L162" s="238">
        <v>21</v>
      </c>
      <c r="M162" s="238">
        <f>G162*(1+L162/100)</f>
        <v>0</v>
      </c>
      <c r="N162" s="236">
        <v>4.0000000000000003E-5</v>
      </c>
      <c r="O162" s="236">
        <f>ROUND(E162*N162,2)</f>
        <v>0</v>
      </c>
      <c r="P162" s="236">
        <v>0</v>
      </c>
      <c r="Q162" s="236">
        <f>ROUND(E162*P162,2)</f>
        <v>0</v>
      </c>
      <c r="R162" s="238" t="s">
        <v>264</v>
      </c>
      <c r="S162" s="238" t="s">
        <v>235</v>
      </c>
      <c r="T162" s="239" t="s">
        <v>235</v>
      </c>
      <c r="U162" s="221">
        <v>7.8E-2</v>
      </c>
      <c r="V162" s="221">
        <f>ROUND(E162*U162,2)</f>
        <v>0.65</v>
      </c>
      <c r="W162" s="221"/>
      <c r="X162" s="221" t="s">
        <v>236</v>
      </c>
      <c r="Y162" s="221" t="s">
        <v>237</v>
      </c>
      <c r="Z162" s="210"/>
      <c r="AA162" s="210"/>
      <c r="AB162" s="210"/>
      <c r="AC162" s="210"/>
      <c r="AD162" s="210"/>
      <c r="AE162" s="210"/>
      <c r="AF162" s="210"/>
      <c r="AG162" s="210" t="s">
        <v>238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2" x14ac:dyDescent="0.2">
      <c r="A163" s="217"/>
      <c r="B163" s="218"/>
      <c r="C163" s="255" t="s">
        <v>409</v>
      </c>
      <c r="D163" s="240"/>
      <c r="E163" s="240"/>
      <c r="F163" s="240"/>
      <c r="G163" s="240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240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41" t="str">
        <f>C163</f>
        <v>s rámy a zárubněmi, zábradlí, předmětů oplechování apod., které se zřizují ještě před úpravami povrchu, před jejich znečištěním při úpravách povrchu nástřikem plastických (lepivých) maltovin</v>
      </c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6" t="s">
        <v>410</v>
      </c>
      <c r="D164" s="223"/>
      <c r="E164" s="224">
        <v>8.2899999999999991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245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3">
        <v>38</v>
      </c>
      <c r="B165" s="234" t="s">
        <v>411</v>
      </c>
      <c r="C165" s="254" t="s">
        <v>412</v>
      </c>
      <c r="D165" s="235" t="s">
        <v>274</v>
      </c>
      <c r="E165" s="236">
        <v>9.6999999999999993</v>
      </c>
      <c r="F165" s="237"/>
      <c r="G165" s="238">
        <f>ROUND(E165*F165,2)</f>
        <v>0</v>
      </c>
      <c r="H165" s="237"/>
      <c r="I165" s="238">
        <f>ROUND(E165*H165,2)</f>
        <v>0</v>
      </c>
      <c r="J165" s="237"/>
      <c r="K165" s="238">
        <f>ROUND(E165*J165,2)</f>
        <v>0</v>
      </c>
      <c r="L165" s="238">
        <v>21</v>
      </c>
      <c r="M165" s="238">
        <f>G165*(1+L165/100)</f>
        <v>0</v>
      </c>
      <c r="N165" s="236">
        <v>4.2999999999999999E-4</v>
      </c>
      <c r="O165" s="236">
        <f>ROUND(E165*N165,2)</f>
        <v>0</v>
      </c>
      <c r="P165" s="236">
        <v>0</v>
      </c>
      <c r="Q165" s="236">
        <f>ROUND(E165*P165,2)</f>
        <v>0</v>
      </c>
      <c r="R165" s="238" t="s">
        <v>264</v>
      </c>
      <c r="S165" s="238" t="s">
        <v>235</v>
      </c>
      <c r="T165" s="239" t="s">
        <v>235</v>
      </c>
      <c r="U165" s="221">
        <v>0.25322</v>
      </c>
      <c r="V165" s="221">
        <f>ROUND(E165*U165,2)</f>
        <v>2.46</v>
      </c>
      <c r="W165" s="221"/>
      <c r="X165" s="221" t="s">
        <v>236</v>
      </c>
      <c r="Y165" s="221" t="s">
        <v>237</v>
      </c>
      <c r="Z165" s="210"/>
      <c r="AA165" s="210"/>
      <c r="AB165" s="210"/>
      <c r="AC165" s="210"/>
      <c r="AD165" s="210"/>
      <c r="AE165" s="210"/>
      <c r="AF165" s="210"/>
      <c r="AG165" s="210" t="s">
        <v>238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5" t="s">
        <v>413</v>
      </c>
      <c r="D166" s="240"/>
      <c r="E166" s="240"/>
      <c r="F166" s="240"/>
      <c r="G166" s="240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6" t="s">
        <v>414</v>
      </c>
      <c r="D167" s="223"/>
      <c r="E167" s="224">
        <v>9.6999999999999993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245</v>
      </c>
      <c r="AH167" s="210">
        <v>5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3">
        <v>39</v>
      </c>
      <c r="B168" s="234" t="s">
        <v>415</v>
      </c>
      <c r="C168" s="254" t="s">
        <v>416</v>
      </c>
      <c r="D168" s="235" t="s">
        <v>274</v>
      </c>
      <c r="E168" s="236">
        <v>9.6999999999999993</v>
      </c>
      <c r="F168" s="237"/>
      <c r="G168" s="238">
        <f>ROUND(E168*F168,2)</f>
        <v>0</v>
      </c>
      <c r="H168" s="237"/>
      <c r="I168" s="238">
        <f>ROUND(E168*H168,2)</f>
        <v>0</v>
      </c>
      <c r="J168" s="237"/>
      <c r="K168" s="238">
        <f>ROUND(E168*J168,2)</f>
        <v>0</v>
      </c>
      <c r="L168" s="238">
        <v>21</v>
      </c>
      <c r="M168" s="238">
        <f>G168*(1+L168/100)</f>
        <v>0</v>
      </c>
      <c r="N168" s="236">
        <v>5.2580000000000002E-2</v>
      </c>
      <c r="O168" s="236">
        <f>ROUND(E168*N168,2)</f>
        <v>0.51</v>
      </c>
      <c r="P168" s="236">
        <v>0</v>
      </c>
      <c r="Q168" s="236">
        <f>ROUND(E168*P168,2)</f>
        <v>0</v>
      </c>
      <c r="R168" s="238" t="s">
        <v>264</v>
      </c>
      <c r="S168" s="238" t="s">
        <v>235</v>
      </c>
      <c r="T168" s="239" t="s">
        <v>235</v>
      </c>
      <c r="U168" s="221">
        <v>0.91700000000000004</v>
      </c>
      <c r="V168" s="221">
        <f>ROUND(E168*U168,2)</f>
        <v>8.89</v>
      </c>
      <c r="W168" s="221"/>
      <c r="X168" s="221" t="s">
        <v>236</v>
      </c>
      <c r="Y168" s="221" t="s">
        <v>237</v>
      </c>
      <c r="Z168" s="210"/>
      <c r="AA168" s="210"/>
      <c r="AB168" s="210"/>
      <c r="AC168" s="210"/>
      <c r="AD168" s="210"/>
      <c r="AE168" s="210"/>
      <c r="AF168" s="210"/>
      <c r="AG168" s="210" t="s">
        <v>238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6" t="s">
        <v>417</v>
      </c>
      <c r="D169" s="223"/>
      <c r="E169" s="224">
        <v>8.9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245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6" t="s">
        <v>418</v>
      </c>
      <c r="D170" s="223"/>
      <c r="E170" s="224">
        <v>0.8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245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3">
        <v>40</v>
      </c>
      <c r="B171" s="234" t="s">
        <v>419</v>
      </c>
      <c r="C171" s="254" t="s">
        <v>420</v>
      </c>
      <c r="D171" s="235" t="s">
        <v>274</v>
      </c>
      <c r="E171" s="236">
        <v>9.6999999999999993</v>
      </c>
      <c r="F171" s="237"/>
      <c r="G171" s="238">
        <f>ROUND(E171*F171,2)</f>
        <v>0</v>
      </c>
      <c r="H171" s="237"/>
      <c r="I171" s="238">
        <f>ROUND(E171*H171,2)</f>
        <v>0</v>
      </c>
      <c r="J171" s="237"/>
      <c r="K171" s="238">
        <f>ROUND(E171*J171,2)</f>
        <v>0</v>
      </c>
      <c r="L171" s="238">
        <v>21</v>
      </c>
      <c r="M171" s="238">
        <f>G171*(1+L171/100)</f>
        <v>0</v>
      </c>
      <c r="N171" s="236">
        <v>1.6000000000000001E-4</v>
      </c>
      <c r="O171" s="236">
        <f>ROUND(E171*N171,2)</f>
        <v>0</v>
      </c>
      <c r="P171" s="236">
        <v>0</v>
      </c>
      <c r="Q171" s="236">
        <f>ROUND(E171*P171,2)</f>
        <v>0</v>
      </c>
      <c r="R171" s="238" t="s">
        <v>421</v>
      </c>
      <c r="S171" s="238" t="s">
        <v>235</v>
      </c>
      <c r="T171" s="239" t="s">
        <v>235</v>
      </c>
      <c r="U171" s="221">
        <v>0.03</v>
      </c>
      <c r="V171" s="221">
        <f>ROUND(E171*U171,2)</f>
        <v>0.28999999999999998</v>
      </c>
      <c r="W171" s="221"/>
      <c r="X171" s="221" t="s">
        <v>236</v>
      </c>
      <c r="Y171" s="221" t="s">
        <v>237</v>
      </c>
      <c r="Z171" s="210"/>
      <c r="AA171" s="210"/>
      <c r="AB171" s="210"/>
      <c r="AC171" s="210"/>
      <c r="AD171" s="210"/>
      <c r="AE171" s="210"/>
      <c r="AF171" s="210"/>
      <c r="AG171" s="210" t="s">
        <v>238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6" t="s">
        <v>422</v>
      </c>
      <c r="D172" s="223"/>
      <c r="E172" s="224">
        <v>9.6999999999999993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245</v>
      </c>
      <c r="AH172" s="210">
        <v>5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x14ac:dyDescent="0.2">
      <c r="A173" s="226" t="s">
        <v>229</v>
      </c>
      <c r="B173" s="227" t="s">
        <v>119</v>
      </c>
      <c r="C173" s="253" t="s">
        <v>120</v>
      </c>
      <c r="D173" s="228"/>
      <c r="E173" s="229"/>
      <c r="F173" s="230"/>
      <c r="G173" s="230">
        <f>SUMIF(AG174:AG216,"&lt;&gt;NOR",G174:G216)</f>
        <v>0</v>
      </c>
      <c r="H173" s="230"/>
      <c r="I173" s="230">
        <f>SUM(I174:I216)</f>
        <v>0</v>
      </c>
      <c r="J173" s="230"/>
      <c r="K173" s="230">
        <f>SUM(K174:K216)</f>
        <v>0</v>
      </c>
      <c r="L173" s="230"/>
      <c r="M173" s="230">
        <f>SUM(M174:M216)</f>
        <v>0</v>
      </c>
      <c r="N173" s="229"/>
      <c r="O173" s="229">
        <f>SUM(O174:O216)</f>
        <v>25.070000000000007</v>
      </c>
      <c r="P173" s="229"/>
      <c r="Q173" s="229">
        <f>SUM(Q174:Q216)</f>
        <v>0</v>
      </c>
      <c r="R173" s="230"/>
      <c r="S173" s="230"/>
      <c r="T173" s="231"/>
      <c r="U173" s="225"/>
      <c r="V173" s="225">
        <f>SUM(V174:V216)</f>
        <v>107.9</v>
      </c>
      <c r="W173" s="225"/>
      <c r="X173" s="225"/>
      <c r="Y173" s="225"/>
      <c r="AG173" t="s">
        <v>230</v>
      </c>
    </row>
    <row r="174" spans="1:60" outlineLevel="1" x14ac:dyDescent="0.2">
      <c r="A174" s="233">
        <v>41</v>
      </c>
      <c r="B174" s="234" t="s">
        <v>423</v>
      </c>
      <c r="C174" s="254" t="s">
        <v>424</v>
      </c>
      <c r="D174" s="235" t="s">
        <v>243</v>
      </c>
      <c r="E174" s="236">
        <v>7.1780499999999998</v>
      </c>
      <c r="F174" s="237"/>
      <c r="G174" s="238">
        <f>ROUND(E174*F174,2)</f>
        <v>0</v>
      </c>
      <c r="H174" s="237"/>
      <c r="I174" s="238">
        <f>ROUND(E174*H174,2)</f>
        <v>0</v>
      </c>
      <c r="J174" s="237"/>
      <c r="K174" s="238">
        <f>ROUND(E174*J174,2)</f>
        <v>0</v>
      </c>
      <c r="L174" s="238">
        <v>21</v>
      </c>
      <c r="M174" s="238">
        <f>G174*(1+L174/100)</f>
        <v>0</v>
      </c>
      <c r="N174" s="236">
        <v>2.5249999999999999</v>
      </c>
      <c r="O174" s="236">
        <f>ROUND(E174*N174,2)</f>
        <v>18.12</v>
      </c>
      <c r="P174" s="236">
        <v>0</v>
      </c>
      <c r="Q174" s="236">
        <f>ROUND(E174*P174,2)</f>
        <v>0</v>
      </c>
      <c r="R174" s="238" t="s">
        <v>264</v>
      </c>
      <c r="S174" s="238" t="s">
        <v>235</v>
      </c>
      <c r="T174" s="239" t="s">
        <v>235</v>
      </c>
      <c r="U174" s="221">
        <v>2.58</v>
      </c>
      <c r="V174" s="221">
        <f>ROUND(E174*U174,2)</f>
        <v>18.52</v>
      </c>
      <c r="W174" s="221"/>
      <c r="X174" s="221" t="s">
        <v>236</v>
      </c>
      <c r="Y174" s="221" t="s">
        <v>237</v>
      </c>
      <c r="Z174" s="210"/>
      <c r="AA174" s="210"/>
      <c r="AB174" s="210"/>
      <c r="AC174" s="210"/>
      <c r="AD174" s="210"/>
      <c r="AE174" s="210"/>
      <c r="AF174" s="210"/>
      <c r="AG174" s="210" t="s">
        <v>238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5" t="s">
        <v>425</v>
      </c>
      <c r="D175" s="240"/>
      <c r="E175" s="240"/>
      <c r="F175" s="240"/>
      <c r="G175" s="240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240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8" t="s">
        <v>426</v>
      </c>
      <c r="D176" s="243"/>
      <c r="E176" s="243"/>
      <c r="F176" s="243"/>
      <c r="G176" s="243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314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6" t="s">
        <v>427</v>
      </c>
      <c r="D177" s="223"/>
      <c r="E177" s="224">
        <v>5.7370999999999999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245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6" t="s">
        <v>428</v>
      </c>
      <c r="D178" s="223"/>
      <c r="E178" s="224">
        <v>8.652E-2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245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6" t="s">
        <v>429</v>
      </c>
      <c r="D179" s="223"/>
      <c r="E179" s="224">
        <v>0.92388999999999999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245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6" t="s">
        <v>430</v>
      </c>
      <c r="D180" s="223"/>
      <c r="E180" s="224">
        <v>0.23483999999999999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245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6" t="s">
        <v>431</v>
      </c>
      <c r="D181" s="223"/>
      <c r="E181" s="224">
        <v>0.19570000000000001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245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3">
        <v>42</v>
      </c>
      <c r="B182" s="234" t="s">
        <v>432</v>
      </c>
      <c r="C182" s="254" t="s">
        <v>433</v>
      </c>
      <c r="D182" s="235" t="s">
        <v>243</v>
      </c>
      <c r="E182" s="236">
        <v>7.1780499999999998</v>
      </c>
      <c r="F182" s="237"/>
      <c r="G182" s="238">
        <f>ROUND(E182*F182,2)</f>
        <v>0</v>
      </c>
      <c r="H182" s="237"/>
      <c r="I182" s="238">
        <f>ROUND(E182*H182,2)</f>
        <v>0</v>
      </c>
      <c r="J182" s="237"/>
      <c r="K182" s="238">
        <f>ROUND(E182*J182,2)</f>
        <v>0</v>
      </c>
      <c r="L182" s="238">
        <v>21</v>
      </c>
      <c r="M182" s="238">
        <f>G182*(1+L182/100)</f>
        <v>0</v>
      </c>
      <c r="N182" s="236">
        <v>0</v>
      </c>
      <c r="O182" s="236">
        <f>ROUND(E182*N182,2)</f>
        <v>0</v>
      </c>
      <c r="P182" s="236">
        <v>0</v>
      </c>
      <c r="Q182" s="236">
        <f>ROUND(E182*P182,2)</f>
        <v>0</v>
      </c>
      <c r="R182" s="238" t="s">
        <v>264</v>
      </c>
      <c r="S182" s="238" t="s">
        <v>235</v>
      </c>
      <c r="T182" s="239" t="s">
        <v>235</v>
      </c>
      <c r="U182" s="221">
        <v>1.35</v>
      </c>
      <c r="V182" s="221">
        <f>ROUND(E182*U182,2)</f>
        <v>9.69</v>
      </c>
      <c r="W182" s="221"/>
      <c r="X182" s="221" t="s">
        <v>236</v>
      </c>
      <c r="Y182" s="221" t="s">
        <v>237</v>
      </c>
      <c r="Z182" s="210"/>
      <c r="AA182" s="210"/>
      <c r="AB182" s="210"/>
      <c r="AC182" s="210"/>
      <c r="AD182" s="210"/>
      <c r="AE182" s="210"/>
      <c r="AF182" s="210"/>
      <c r="AG182" s="210" t="s">
        <v>238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5" t="s">
        <v>434</v>
      </c>
      <c r="D183" s="240"/>
      <c r="E183" s="240"/>
      <c r="F183" s="240"/>
      <c r="G183" s="240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240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6" t="s">
        <v>435</v>
      </c>
      <c r="D184" s="223"/>
      <c r="E184" s="224">
        <v>7.1780499999999998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245</v>
      </c>
      <c r="AH184" s="210">
        <v>5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3">
        <v>43</v>
      </c>
      <c r="B185" s="234" t="s">
        <v>436</v>
      </c>
      <c r="C185" s="254" t="s">
        <v>437</v>
      </c>
      <c r="D185" s="235" t="s">
        <v>243</v>
      </c>
      <c r="E185" s="236">
        <v>7.1780499999999998</v>
      </c>
      <c r="F185" s="237"/>
      <c r="G185" s="238">
        <f>ROUND(E185*F185,2)</f>
        <v>0</v>
      </c>
      <c r="H185" s="237"/>
      <c r="I185" s="238">
        <f>ROUND(E185*H185,2)</f>
        <v>0</v>
      </c>
      <c r="J185" s="237"/>
      <c r="K185" s="238">
        <f>ROUND(E185*J185,2)</f>
        <v>0</v>
      </c>
      <c r="L185" s="238">
        <v>21</v>
      </c>
      <c r="M185" s="238">
        <f>G185*(1+L185/100)</f>
        <v>0</v>
      </c>
      <c r="N185" s="236">
        <v>0</v>
      </c>
      <c r="O185" s="236">
        <f>ROUND(E185*N185,2)</f>
        <v>0</v>
      </c>
      <c r="P185" s="236">
        <v>0</v>
      </c>
      <c r="Q185" s="236">
        <f>ROUND(E185*P185,2)</f>
        <v>0</v>
      </c>
      <c r="R185" s="238" t="s">
        <v>264</v>
      </c>
      <c r="S185" s="238" t="s">
        <v>235</v>
      </c>
      <c r="T185" s="239" t="s">
        <v>235</v>
      </c>
      <c r="U185" s="221">
        <v>0.41</v>
      </c>
      <c r="V185" s="221">
        <f>ROUND(E185*U185,2)</f>
        <v>2.94</v>
      </c>
      <c r="W185" s="221"/>
      <c r="X185" s="221" t="s">
        <v>236</v>
      </c>
      <c r="Y185" s="221" t="s">
        <v>237</v>
      </c>
      <c r="Z185" s="210"/>
      <c r="AA185" s="210"/>
      <c r="AB185" s="210"/>
      <c r="AC185" s="210"/>
      <c r="AD185" s="210"/>
      <c r="AE185" s="210"/>
      <c r="AF185" s="210"/>
      <c r="AG185" s="210" t="s">
        <v>238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5" t="s">
        <v>438</v>
      </c>
      <c r="D186" s="240"/>
      <c r="E186" s="240"/>
      <c r="F186" s="240"/>
      <c r="G186" s="240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240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6" t="s">
        <v>435</v>
      </c>
      <c r="D187" s="223"/>
      <c r="E187" s="224">
        <v>7.1780499999999998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245</v>
      </c>
      <c r="AH187" s="210">
        <v>5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33">
        <v>44</v>
      </c>
      <c r="B188" s="234" t="s">
        <v>439</v>
      </c>
      <c r="C188" s="254" t="s">
        <v>440</v>
      </c>
      <c r="D188" s="235" t="s">
        <v>263</v>
      </c>
      <c r="E188" s="236">
        <v>0.38490999999999997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36">
        <v>1.08961</v>
      </c>
      <c r="O188" s="236">
        <f>ROUND(E188*N188,2)</f>
        <v>0.42</v>
      </c>
      <c r="P188" s="236">
        <v>0</v>
      </c>
      <c r="Q188" s="236">
        <f>ROUND(E188*P188,2)</f>
        <v>0</v>
      </c>
      <c r="R188" s="238" t="s">
        <v>264</v>
      </c>
      <c r="S188" s="238" t="s">
        <v>235</v>
      </c>
      <c r="T188" s="239" t="s">
        <v>235</v>
      </c>
      <c r="U188" s="221">
        <v>15.231</v>
      </c>
      <c r="V188" s="221">
        <f>ROUND(E188*U188,2)</f>
        <v>5.86</v>
      </c>
      <c r="W188" s="221"/>
      <c r="X188" s="221" t="s">
        <v>236</v>
      </c>
      <c r="Y188" s="221" t="s">
        <v>237</v>
      </c>
      <c r="Z188" s="210"/>
      <c r="AA188" s="210"/>
      <c r="AB188" s="210"/>
      <c r="AC188" s="210"/>
      <c r="AD188" s="210"/>
      <c r="AE188" s="210"/>
      <c r="AF188" s="210"/>
      <c r="AG188" s="210" t="s">
        <v>238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5" t="s">
        <v>441</v>
      </c>
      <c r="D189" s="240"/>
      <c r="E189" s="240"/>
      <c r="F189" s="240"/>
      <c r="G189" s="240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240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6" t="s">
        <v>442</v>
      </c>
      <c r="D190" s="223"/>
      <c r="E190" s="224">
        <v>0.30914000000000003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245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6" t="s">
        <v>443</v>
      </c>
      <c r="D191" s="223"/>
      <c r="E191" s="224">
        <v>4.6600000000000001E-3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245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56" t="s">
        <v>444</v>
      </c>
      <c r="D192" s="223"/>
      <c r="E192" s="224">
        <v>7.1120000000000003E-2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245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2.5" outlineLevel="1" x14ac:dyDescent="0.2">
      <c r="A193" s="233">
        <v>45</v>
      </c>
      <c r="B193" s="234" t="s">
        <v>445</v>
      </c>
      <c r="C193" s="254" t="s">
        <v>446</v>
      </c>
      <c r="D193" s="235" t="s">
        <v>263</v>
      </c>
      <c r="E193" s="236">
        <v>2.8639999999999999E-2</v>
      </c>
      <c r="F193" s="237"/>
      <c r="G193" s="238">
        <f>ROUND(E193*F193,2)</f>
        <v>0</v>
      </c>
      <c r="H193" s="237"/>
      <c r="I193" s="238">
        <f>ROUND(E193*H193,2)</f>
        <v>0</v>
      </c>
      <c r="J193" s="237"/>
      <c r="K193" s="238">
        <f>ROUND(E193*J193,2)</f>
        <v>0</v>
      </c>
      <c r="L193" s="238">
        <v>21</v>
      </c>
      <c r="M193" s="238">
        <f>G193*(1+L193/100)</f>
        <v>0</v>
      </c>
      <c r="N193" s="236">
        <v>1.0800399999999999</v>
      </c>
      <c r="O193" s="236">
        <f>ROUND(E193*N193,2)</f>
        <v>0.03</v>
      </c>
      <c r="P193" s="236">
        <v>0</v>
      </c>
      <c r="Q193" s="236">
        <f>ROUND(E193*P193,2)</f>
        <v>0</v>
      </c>
      <c r="R193" s="238" t="s">
        <v>264</v>
      </c>
      <c r="S193" s="238" t="s">
        <v>235</v>
      </c>
      <c r="T193" s="239" t="s">
        <v>235</v>
      </c>
      <c r="U193" s="221">
        <v>15.231</v>
      </c>
      <c r="V193" s="221">
        <f>ROUND(E193*U193,2)</f>
        <v>0.44</v>
      </c>
      <c r="W193" s="221"/>
      <c r="X193" s="221" t="s">
        <v>236</v>
      </c>
      <c r="Y193" s="221" t="s">
        <v>237</v>
      </c>
      <c r="Z193" s="210"/>
      <c r="AA193" s="210"/>
      <c r="AB193" s="210"/>
      <c r="AC193" s="210"/>
      <c r="AD193" s="210"/>
      <c r="AE193" s="210"/>
      <c r="AF193" s="210"/>
      <c r="AG193" s="210" t="s">
        <v>238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5" t="s">
        <v>441</v>
      </c>
      <c r="D194" s="240"/>
      <c r="E194" s="240"/>
      <c r="F194" s="240"/>
      <c r="G194" s="240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240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56" t="s">
        <v>447</v>
      </c>
      <c r="D195" s="223"/>
      <c r="E195" s="224">
        <v>1.8759999999999999E-2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245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6" t="s">
        <v>448</v>
      </c>
      <c r="D196" s="223"/>
      <c r="E196" s="224">
        <v>9.8799999999999999E-3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245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3">
        <v>46</v>
      </c>
      <c r="B197" s="234" t="s">
        <v>449</v>
      </c>
      <c r="C197" s="254" t="s">
        <v>450</v>
      </c>
      <c r="D197" s="235" t="s">
        <v>243</v>
      </c>
      <c r="E197" s="236">
        <v>4.7850000000000001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6">
        <v>0.42</v>
      </c>
      <c r="O197" s="236">
        <f>ROUND(E197*N197,2)</f>
        <v>2.0099999999999998</v>
      </c>
      <c r="P197" s="236">
        <v>0</v>
      </c>
      <c r="Q197" s="236">
        <f>ROUND(E197*P197,2)</f>
        <v>0</v>
      </c>
      <c r="R197" s="238" t="s">
        <v>264</v>
      </c>
      <c r="S197" s="238" t="s">
        <v>235</v>
      </c>
      <c r="T197" s="239" t="s">
        <v>235</v>
      </c>
      <c r="U197" s="221">
        <v>1.8360000000000001</v>
      </c>
      <c r="V197" s="221">
        <f>ROUND(E197*U197,2)</f>
        <v>8.7899999999999991</v>
      </c>
      <c r="W197" s="221"/>
      <c r="X197" s="221" t="s">
        <v>236</v>
      </c>
      <c r="Y197" s="221" t="s">
        <v>237</v>
      </c>
      <c r="Z197" s="210"/>
      <c r="AA197" s="210"/>
      <c r="AB197" s="210"/>
      <c r="AC197" s="210"/>
      <c r="AD197" s="210"/>
      <c r="AE197" s="210"/>
      <c r="AF197" s="210"/>
      <c r="AG197" s="210" t="s">
        <v>238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5" t="s">
        <v>451</v>
      </c>
      <c r="D198" s="240"/>
      <c r="E198" s="240"/>
      <c r="F198" s="240"/>
      <c r="G198" s="240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240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41" t="str">
        <f>C198</f>
        <v>pod  mazaniny a dlažby, popř. na plochých střechách vodorovný nebo ve spádu s udusáním a urovnáním povrchu</v>
      </c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56" t="s">
        <v>452</v>
      </c>
      <c r="D199" s="223"/>
      <c r="E199" s="224">
        <v>2.7850000000000001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245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6" t="s">
        <v>453</v>
      </c>
      <c r="D200" s="223"/>
      <c r="E200" s="224">
        <v>1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245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56" t="s">
        <v>454</v>
      </c>
      <c r="D201" s="223"/>
      <c r="E201" s="224">
        <v>1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245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3">
        <v>47</v>
      </c>
      <c r="B202" s="234" t="s">
        <v>455</v>
      </c>
      <c r="C202" s="254" t="s">
        <v>456</v>
      </c>
      <c r="D202" s="235" t="s">
        <v>274</v>
      </c>
      <c r="E202" s="236">
        <v>125.20484999999999</v>
      </c>
      <c r="F202" s="237"/>
      <c r="G202" s="238">
        <f>ROUND(E202*F202,2)</f>
        <v>0</v>
      </c>
      <c r="H202" s="237"/>
      <c r="I202" s="238">
        <f>ROUND(E202*H202,2)</f>
        <v>0</v>
      </c>
      <c r="J202" s="237"/>
      <c r="K202" s="238">
        <f>ROUND(E202*J202,2)</f>
        <v>0</v>
      </c>
      <c r="L202" s="238">
        <v>21</v>
      </c>
      <c r="M202" s="238">
        <f>G202*(1+L202/100)</f>
        <v>0</v>
      </c>
      <c r="N202" s="236">
        <v>2.5999999999999998E-4</v>
      </c>
      <c r="O202" s="236">
        <f>ROUND(E202*N202,2)</f>
        <v>0.03</v>
      </c>
      <c r="P202" s="236">
        <v>0</v>
      </c>
      <c r="Q202" s="236">
        <f>ROUND(E202*P202,2)</f>
        <v>0</v>
      </c>
      <c r="R202" s="238" t="s">
        <v>264</v>
      </c>
      <c r="S202" s="238" t="s">
        <v>235</v>
      </c>
      <c r="T202" s="239" t="s">
        <v>235</v>
      </c>
      <c r="U202" s="221">
        <v>0.09</v>
      </c>
      <c r="V202" s="221">
        <f>ROUND(E202*U202,2)</f>
        <v>11.27</v>
      </c>
      <c r="W202" s="221"/>
      <c r="X202" s="221" t="s">
        <v>236</v>
      </c>
      <c r="Y202" s="221" t="s">
        <v>237</v>
      </c>
      <c r="Z202" s="210"/>
      <c r="AA202" s="210"/>
      <c r="AB202" s="210"/>
      <c r="AC202" s="210"/>
      <c r="AD202" s="210"/>
      <c r="AE202" s="210"/>
      <c r="AF202" s="210"/>
      <c r="AG202" s="210" t="s">
        <v>238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5" t="s">
        <v>457</v>
      </c>
      <c r="D203" s="240"/>
      <c r="E203" s="240"/>
      <c r="F203" s="240"/>
      <c r="G203" s="240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240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56" t="s">
        <v>458</v>
      </c>
      <c r="D204" s="223"/>
      <c r="E204" s="224">
        <v>4.1075999999999997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245</v>
      </c>
      <c r="AH204" s="210">
        <v>5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6" t="s">
        <v>459</v>
      </c>
      <c r="D205" s="223"/>
      <c r="E205" s="224">
        <v>121.09725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245</v>
      </c>
      <c r="AH205" s="210">
        <v>5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33">
        <v>48</v>
      </c>
      <c r="B206" s="234" t="s">
        <v>460</v>
      </c>
      <c r="C206" s="254" t="s">
        <v>461</v>
      </c>
      <c r="D206" s="235" t="s">
        <v>274</v>
      </c>
      <c r="E206" s="236">
        <v>4.1075999999999997</v>
      </c>
      <c r="F206" s="237"/>
      <c r="G206" s="238">
        <f>ROUND(E206*F206,2)</f>
        <v>0</v>
      </c>
      <c r="H206" s="237"/>
      <c r="I206" s="238">
        <f>ROUND(E206*H206,2)</f>
        <v>0</v>
      </c>
      <c r="J206" s="237"/>
      <c r="K206" s="238">
        <f>ROUND(E206*J206,2)</f>
        <v>0</v>
      </c>
      <c r="L206" s="238">
        <v>21</v>
      </c>
      <c r="M206" s="238">
        <f>G206*(1+L206/100)</f>
        <v>0</v>
      </c>
      <c r="N206" s="236">
        <v>2.699E-2</v>
      </c>
      <c r="O206" s="236">
        <f>ROUND(E206*N206,2)</f>
        <v>0.11</v>
      </c>
      <c r="P206" s="236">
        <v>0</v>
      </c>
      <c r="Q206" s="236">
        <f>ROUND(E206*P206,2)</f>
        <v>0</v>
      </c>
      <c r="R206" s="238" t="s">
        <v>264</v>
      </c>
      <c r="S206" s="238" t="s">
        <v>235</v>
      </c>
      <c r="T206" s="239" t="s">
        <v>235</v>
      </c>
      <c r="U206" s="221">
        <v>0.38750000000000001</v>
      </c>
      <c r="V206" s="221">
        <f>ROUND(E206*U206,2)</f>
        <v>1.59</v>
      </c>
      <c r="W206" s="221"/>
      <c r="X206" s="221" t="s">
        <v>236</v>
      </c>
      <c r="Y206" s="221" t="s">
        <v>237</v>
      </c>
      <c r="Z206" s="210"/>
      <c r="AA206" s="210"/>
      <c r="AB206" s="210"/>
      <c r="AC206" s="210"/>
      <c r="AD206" s="210"/>
      <c r="AE206" s="210"/>
      <c r="AF206" s="210"/>
      <c r="AG206" s="210" t="s">
        <v>238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5" t="s">
        <v>457</v>
      </c>
      <c r="D207" s="240"/>
      <c r="E207" s="240"/>
      <c r="F207" s="240"/>
      <c r="G207" s="240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240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58" t="s">
        <v>462</v>
      </c>
      <c r="D208" s="243"/>
      <c r="E208" s="243"/>
      <c r="F208" s="243"/>
      <c r="G208" s="243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314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6" t="s">
        <v>463</v>
      </c>
      <c r="D209" s="223"/>
      <c r="E209" s="224">
        <v>4.1075999999999997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245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33">
        <v>49</v>
      </c>
      <c r="B210" s="234" t="s">
        <v>464</v>
      </c>
      <c r="C210" s="254" t="s">
        <v>465</v>
      </c>
      <c r="D210" s="235" t="s">
        <v>274</v>
      </c>
      <c r="E210" s="236">
        <v>121.09725</v>
      </c>
      <c r="F210" s="237"/>
      <c r="G210" s="238">
        <f>ROUND(E210*F210,2)</f>
        <v>0</v>
      </c>
      <c r="H210" s="237"/>
      <c r="I210" s="238">
        <f>ROUND(E210*H210,2)</f>
        <v>0</v>
      </c>
      <c r="J210" s="237"/>
      <c r="K210" s="238">
        <f>ROUND(E210*J210,2)</f>
        <v>0</v>
      </c>
      <c r="L210" s="238">
        <v>21</v>
      </c>
      <c r="M210" s="238">
        <f>G210*(1+L210/100)</f>
        <v>0</v>
      </c>
      <c r="N210" s="236">
        <v>3.5909999999999997E-2</v>
      </c>
      <c r="O210" s="236">
        <f>ROUND(E210*N210,2)</f>
        <v>4.3499999999999996</v>
      </c>
      <c r="P210" s="236">
        <v>0</v>
      </c>
      <c r="Q210" s="236">
        <f>ROUND(E210*P210,2)</f>
        <v>0</v>
      </c>
      <c r="R210" s="238" t="s">
        <v>264</v>
      </c>
      <c r="S210" s="238" t="s">
        <v>235</v>
      </c>
      <c r="T210" s="239" t="s">
        <v>235</v>
      </c>
      <c r="U210" s="221">
        <v>0.40300000000000002</v>
      </c>
      <c r="V210" s="221">
        <f>ROUND(E210*U210,2)</f>
        <v>48.8</v>
      </c>
      <c r="W210" s="221"/>
      <c r="X210" s="221" t="s">
        <v>236</v>
      </c>
      <c r="Y210" s="221" t="s">
        <v>237</v>
      </c>
      <c r="Z210" s="210"/>
      <c r="AA210" s="210"/>
      <c r="AB210" s="210"/>
      <c r="AC210" s="210"/>
      <c r="AD210" s="210"/>
      <c r="AE210" s="210"/>
      <c r="AF210" s="210"/>
      <c r="AG210" s="210" t="s">
        <v>238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5" t="s">
        <v>457</v>
      </c>
      <c r="D211" s="240"/>
      <c r="E211" s="240"/>
      <c r="F211" s="240"/>
      <c r="G211" s="240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240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8" t="s">
        <v>462</v>
      </c>
      <c r="D212" s="243"/>
      <c r="E212" s="243"/>
      <c r="F212" s="243"/>
      <c r="G212" s="243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314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6" t="s">
        <v>466</v>
      </c>
      <c r="D213" s="223"/>
      <c r="E213" s="224">
        <v>0.84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245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6" t="s">
        <v>467</v>
      </c>
      <c r="D214" s="223"/>
      <c r="E214" s="224">
        <v>106.44325000000001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245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56" t="s">
        <v>468</v>
      </c>
      <c r="D215" s="223"/>
      <c r="E215" s="224">
        <v>12.814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245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56" t="s">
        <v>469</v>
      </c>
      <c r="D216" s="223"/>
      <c r="E216" s="224">
        <v>1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245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226" t="s">
        <v>229</v>
      </c>
      <c r="B217" s="227" t="s">
        <v>121</v>
      </c>
      <c r="C217" s="253" t="s">
        <v>122</v>
      </c>
      <c r="D217" s="228"/>
      <c r="E217" s="229"/>
      <c r="F217" s="230"/>
      <c r="G217" s="230">
        <f>SUMIF(AG218:AG242,"&lt;&gt;NOR",G218:G242)</f>
        <v>0</v>
      </c>
      <c r="H217" s="230"/>
      <c r="I217" s="230">
        <f>SUM(I218:I242)</f>
        <v>0</v>
      </c>
      <c r="J217" s="230"/>
      <c r="K217" s="230">
        <f>SUM(K218:K242)</f>
        <v>0</v>
      </c>
      <c r="L217" s="230"/>
      <c r="M217" s="230">
        <f>SUM(M218:M242)</f>
        <v>0</v>
      </c>
      <c r="N217" s="229"/>
      <c r="O217" s="229">
        <f>SUM(O218:O242)</f>
        <v>0.24</v>
      </c>
      <c r="P217" s="229"/>
      <c r="Q217" s="229">
        <f>SUM(Q218:Q242)</f>
        <v>0</v>
      </c>
      <c r="R217" s="230"/>
      <c r="S217" s="230"/>
      <c r="T217" s="231"/>
      <c r="U217" s="225"/>
      <c r="V217" s="225">
        <f>SUM(V218:V242)</f>
        <v>5.92</v>
      </c>
      <c r="W217" s="225"/>
      <c r="X217" s="225"/>
      <c r="Y217" s="225"/>
      <c r="AG217" t="s">
        <v>230</v>
      </c>
    </row>
    <row r="218" spans="1:60" ht="78.75" outlineLevel="1" x14ac:dyDescent="0.2">
      <c r="A218" s="233">
        <v>50</v>
      </c>
      <c r="B218" s="234" t="s">
        <v>470</v>
      </c>
      <c r="C218" s="254" t="s">
        <v>471</v>
      </c>
      <c r="D218" s="235" t="s">
        <v>233</v>
      </c>
      <c r="E218" s="236">
        <v>1</v>
      </c>
      <c r="F218" s="237"/>
      <c r="G218" s="238">
        <f>ROUND(E218*F218,2)</f>
        <v>0</v>
      </c>
      <c r="H218" s="237"/>
      <c r="I218" s="238">
        <f>ROUND(E218*H218,2)</f>
        <v>0</v>
      </c>
      <c r="J218" s="237"/>
      <c r="K218" s="238">
        <f>ROUND(E218*J218,2)</f>
        <v>0</v>
      </c>
      <c r="L218" s="238">
        <v>21</v>
      </c>
      <c r="M218" s="238">
        <f>G218*(1+L218/100)</f>
        <v>0</v>
      </c>
      <c r="N218" s="236">
        <v>6.4999999999999997E-4</v>
      </c>
      <c r="O218" s="236">
        <f>ROUND(E218*N218,2)</f>
        <v>0</v>
      </c>
      <c r="P218" s="236">
        <v>0</v>
      </c>
      <c r="Q218" s="236">
        <f>ROUND(E218*P218,2)</f>
        <v>0</v>
      </c>
      <c r="R218" s="238" t="s">
        <v>264</v>
      </c>
      <c r="S218" s="238" t="s">
        <v>235</v>
      </c>
      <c r="T218" s="239" t="s">
        <v>235</v>
      </c>
      <c r="U218" s="221">
        <v>2</v>
      </c>
      <c r="V218" s="221">
        <f>ROUND(E218*U218,2)</f>
        <v>2</v>
      </c>
      <c r="W218" s="221"/>
      <c r="X218" s="221" t="s">
        <v>236</v>
      </c>
      <c r="Y218" s="221" t="s">
        <v>237</v>
      </c>
      <c r="Z218" s="210"/>
      <c r="AA218" s="210"/>
      <c r="AB218" s="210"/>
      <c r="AC218" s="210"/>
      <c r="AD218" s="210"/>
      <c r="AE218" s="210"/>
      <c r="AF218" s="210"/>
      <c r="AG218" s="210" t="s">
        <v>238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5" t="s">
        <v>472</v>
      </c>
      <c r="D219" s="240"/>
      <c r="E219" s="240"/>
      <c r="F219" s="240"/>
      <c r="G219" s="240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240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56" t="s">
        <v>473</v>
      </c>
      <c r="D220" s="223"/>
      <c r="E220" s="224">
        <v>1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245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3">
        <v>51</v>
      </c>
      <c r="B221" s="234" t="s">
        <v>474</v>
      </c>
      <c r="C221" s="254" t="s">
        <v>475</v>
      </c>
      <c r="D221" s="235" t="s">
        <v>362</v>
      </c>
      <c r="E221" s="236">
        <v>9.2200000000000006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36">
        <v>2.2200000000000002E-3</v>
      </c>
      <c r="O221" s="236">
        <f>ROUND(E221*N221,2)</f>
        <v>0.02</v>
      </c>
      <c r="P221" s="236">
        <v>0</v>
      </c>
      <c r="Q221" s="236">
        <f>ROUND(E221*P221,2)</f>
        <v>0</v>
      </c>
      <c r="R221" s="238" t="s">
        <v>264</v>
      </c>
      <c r="S221" s="238" t="s">
        <v>235</v>
      </c>
      <c r="T221" s="239" t="s">
        <v>235</v>
      </c>
      <c r="U221" s="221">
        <v>0.42499999999999999</v>
      </c>
      <c r="V221" s="221">
        <f>ROUND(E221*U221,2)</f>
        <v>3.92</v>
      </c>
      <c r="W221" s="221"/>
      <c r="X221" s="221" t="s">
        <v>236</v>
      </c>
      <c r="Y221" s="221" t="s">
        <v>237</v>
      </c>
      <c r="Z221" s="210"/>
      <c r="AA221" s="210"/>
      <c r="AB221" s="210"/>
      <c r="AC221" s="210"/>
      <c r="AD221" s="210"/>
      <c r="AE221" s="210"/>
      <c r="AF221" s="210"/>
      <c r="AG221" s="210" t="s">
        <v>238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2" x14ac:dyDescent="0.2">
      <c r="A222" s="217"/>
      <c r="B222" s="218"/>
      <c r="C222" s="255" t="s">
        <v>476</v>
      </c>
      <c r="D222" s="240"/>
      <c r="E222" s="240"/>
      <c r="F222" s="240"/>
      <c r="G222" s="240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240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41" t="str">
        <f>C222</f>
        <v>a poloplastických hmot na montážní pěnu, zapravení omítky pod parapetem, těsnění spáry mezi parapetem a rámem okna, dodávka silikonu.</v>
      </c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56" t="s">
        <v>477</v>
      </c>
      <c r="D223" s="223"/>
      <c r="E223" s="224">
        <v>0.6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245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56" t="s">
        <v>478</v>
      </c>
      <c r="D224" s="223"/>
      <c r="E224" s="224">
        <v>1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245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56" t="s">
        <v>479</v>
      </c>
      <c r="D225" s="223"/>
      <c r="E225" s="224">
        <v>1.5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245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56" t="s">
        <v>480</v>
      </c>
      <c r="D226" s="223"/>
      <c r="E226" s="224">
        <v>1.2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245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6" t="s">
        <v>481</v>
      </c>
      <c r="D227" s="223"/>
      <c r="E227" s="224">
        <v>3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245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56" t="s">
        <v>482</v>
      </c>
      <c r="D228" s="223"/>
      <c r="E228" s="224">
        <v>1.92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245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44">
        <v>52</v>
      </c>
      <c r="B229" s="245" t="s">
        <v>483</v>
      </c>
      <c r="C229" s="259" t="s">
        <v>484</v>
      </c>
      <c r="D229" s="246" t="s">
        <v>233</v>
      </c>
      <c r="E229" s="247">
        <v>1</v>
      </c>
      <c r="F229" s="248"/>
      <c r="G229" s="249">
        <f>ROUND(E229*F229,2)</f>
        <v>0</v>
      </c>
      <c r="H229" s="248"/>
      <c r="I229" s="249">
        <f>ROUND(E229*H229,2)</f>
        <v>0</v>
      </c>
      <c r="J229" s="248"/>
      <c r="K229" s="249">
        <f>ROUND(E229*J229,2)</f>
        <v>0</v>
      </c>
      <c r="L229" s="249">
        <v>21</v>
      </c>
      <c r="M229" s="249">
        <f>G229*(1+L229/100)</f>
        <v>0</v>
      </c>
      <c r="N229" s="247">
        <v>4.4999999999999998E-2</v>
      </c>
      <c r="O229" s="247">
        <f>ROUND(E229*N229,2)</f>
        <v>0.05</v>
      </c>
      <c r="P229" s="247">
        <v>0</v>
      </c>
      <c r="Q229" s="247">
        <f>ROUND(E229*P229,2)</f>
        <v>0</v>
      </c>
      <c r="R229" s="249" t="s">
        <v>282</v>
      </c>
      <c r="S229" s="249" t="s">
        <v>235</v>
      </c>
      <c r="T229" s="250" t="s">
        <v>235</v>
      </c>
      <c r="U229" s="221">
        <v>0</v>
      </c>
      <c r="V229" s="221">
        <f>ROUND(E229*U229,2)</f>
        <v>0</v>
      </c>
      <c r="W229" s="221"/>
      <c r="X229" s="221" t="s">
        <v>283</v>
      </c>
      <c r="Y229" s="221" t="s">
        <v>237</v>
      </c>
      <c r="Z229" s="210"/>
      <c r="AA229" s="210"/>
      <c r="AB229" s="210"/>
      <c r="AC229" s="210"/>
      <c r="AD229" s="210"/>
      <c r="AE229" s="210"/>
      <c r="AF229" s="210"/>
      <c r="AG229" s="210" t="s">
        <v>284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3">
        <v>53</v>
      </c>
      <c r="B230" s="234" t="s">
        <v>485</v>
      </c>
      <c r="C230" s="254" t="s">
        <v>486</v>
      </c>
      <c r="D230" s="235" t="s">
        <v>274</v>
      </c>
      <c r="E230" s="236">
        <v>1.8612</v>
      </c>
      <c r="F230" s="237"/>
      <c r="G230" s="238">
        <f>ROUND(E230*F230,2)</f>
        <v>0</v>
      </c>
      <c r="H230" s="237"/>
      <c r="I230" s="238">
        <f>ROUND(E230*H230,2)</f>
        <v>0</v>
      </c>
      <c r="J230" s="237"/>
      <c r="K230" s="238">
        <f>ROUND(E230*J230,2)</f>
        <v>0</v>
      </c>
      <c r="L230" s="238">
        <v>21</v>
      </c>
      <c r="M230" s="238">
        <f>G230*(1+L230/100)</f>
        <v>0</v>
      </c>
      <c r="N230" s="236">
        <v>8.2000000000000003E-2</v>
      </c>
      <c r="O230" s="236">
        <f>ROUND(E230*N230,2)</f>
        <v>0.15</v>
      </c>
      <c r="P230" s="236">
        <v>0</v>
      </c>
      <c r="Q230" s="236">
        <f>ROUND(E230*P230,2)</f>
        <v>0</v>
      </c>
      <c r="R230" s="238"/>
      <c r="S230" s="238" t="s">
        <v>392</v>
      </c>
      <c r="T230" s="239" t="s">
        <v>235</v>
      </c>
      <c r="U230" s="221">
        <v>0</v>
      </c>
      <c r="V230" s="221">
        <f>ROUND(E230*U230,2)</f>
        <v>0</v>
      </c>
      <c r="W230" s="221"/>
      <c r="X230" s="221" t="s">
        <v>283</v>
      </c>
      <c r="Y230" s="221" t="s">
        <v>237</v>
      </c>
      <c r="Z230" s="210"/>
      <c r="AA230" s="210"/>
      <c r="AB230" s="210"/>
      <c r="AC230" s="210"/>
      <c r="AD230" s="210"/>
      <c r="AE230" s="210"/>
      <c r="AF230" s="210"/>
      <c r="AG230" s="210" t="s">
        <v>284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6" t="s">
        <v>487</v>
      </c>
      <c r="D231" s="223"/>
      <c r="E231" s="224">
        <v>1.17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245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6" t="s">
        <v>488</v>
      </c>
      <c r="D232" s="223"/>
      <c r="E232" s="224">
        <v>0.69120000000000004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245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1" x14ac:dyDescent="0.2">
      <c r="A233" s="233">
        <v>54</v>
      </c>
      <c r="B233" s="234" t="s">
        <v>489</v>
      </c>
      <c r="C233" s="254" t="s">
        <v>490</v>
      </c>
      <c r="D233" s="235" t="s">
        <v>362</v>
      </c>
      <c r="E233" s="236">
        <v>4.7300000000000004</v>
      </c>
      <c r="F233" s="237"/>
      <c r="G233" s="238">
        <f>ROUND(E233*F233,2)</f>
        <v>0</v>
      </c>
      <c r="H233" s="237"/>
      <c r="I233" s="238">
        <f>ROUND(E233*H233,2)</f>
        <v>0</v>
      </c>
      <c r="J233" s="237"/>
      <c r="K233" s="238">
        <f>ROUND(E233*J233,2)</f>
        <v>0</v>
      </c>
      <c r="L233" s="238">
        <v>21</v>
      </c>
      <c r="M233" s="238">
        <f>G233*(1+L233/100)</f>
        <v>0</v>
      </c>
      <c r="N233" s="236">
        <v>3.3999999999999998E-3</v>
      </c>
      <c r="O233" s="236">
        <f>ROUND(E233*N233,2)</f>
        <v>0.02</v>
      </c>
      <c r="P233" s="236">
        <v>0</v>
      </c>
      <c r="Q233" s="236">
        <f>ROUND(E233*P233,2)</f>
        <v>0</v>
      </c>
      <c r="R233" s="238" t="s">
        <v>282</v>
      </c>
      <c r="S233" s="238" t="s">
        <v>235</v>
      </c>
      <c r="T233" s="239" t="s">
        <v>235</v>
      </c>
      <c r="U233" s="221">
        <v>0</v>
      </c>
      <c r="V233" s="221">
        <f>ROUND(E233*U233,2)</f>
        <v>0</v>
      </c>
      <c r="W233" s="221"/>
      <c r="X233" s="221" t="s">
        <v>283</v>
      </c>
      <c r="Y233" s="221" t="s">
        <v>237</v>
      </c>
      <c r="Z233" s="210"/>
      <c r="AA233" s="210"/>
      <c r="AB233" s="210"/>
      <c r="AC233" s="210"/>
      <c r="AD233" s="210"/>
      <c r="AE233" s="210"/>
      <c r="AF233" s="210"/>
      <c r="AG233" s="210" t="s">
        <v>284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56" t="s">
        <v>491</v>
      </c>
      <c r="D234" s="223"/>
      <c r="E234" s="224">
        <v>0.66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245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56" t="s">
        <v>492</v>
      </c>
      <c r="D235" s="223"/>
      <c r="E235" s="224">
        <v>1.1000000000000001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245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6" t="s">
        <v>493</v>
      </c>
      <c r="D236" s="223"/>
      <c r="E236" s="224">
        <v>1.65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245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6" t="s">
        <v>494</v>
      </c>
      <c r="D237" s="223"/>
      <c r="E237" s="224">
        <v>1.32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245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1" x14ac:dyDescent="0.2">
      <c r="A238" s="233">
        <v>55</v>
      </c>
      <c r="B238" s="234" t="s">
        <v>495</v>
      </c>
      <c r="C238" s="254" t="s">
        <v>496</v>
      </c>
      <c r="D238" s="235" t="s">
        <v>233</v>
      </c>
      <c r="E238" s="236">
        <v>4</v>
      </c>
      <c r="F238" s="237"/>
      <c r="G238" s="238">
        <f>ROUND(E238*F238,2)</f>
        <v>0</v>
      </c>
      <c r="H238" s="237"/>
      <c r="I238" s="238">
        <f>ROUND(E238*H238,2)</f>
        <v>0</v>
      </c>
      <c r="J238" s="237"/>
      <c r="K238" s="238">
        <f>ROUND(E238*J238,2)</f>
        <v>0</v>
      </c>
      <c r="L238" s="238">
        <v>21</v>
      </c>
      <c r="M238" s="238">
        <f>G238*(1+L238/100)</f>
        <v>0</v>
      </c>
      <c r="N238" s="236">
        <v>2.0000000000000002E-5</v>
      </c>
      <c r="O238" s="236">
        <f>ROUND(E238*N238,2)</f>
        <v>0</v>
      </c>
      <c r="P238" s="236">
        <v>0</v>
      </c>
      <c r="Q238" s="236">
        <f>ROUND(E238*P238,2)</f>
        <v>0</v>
      </c>
      <c r="R238" s="238" t="s">
        <v>282</v>
      </c>
      <c r="S238" s="238" t="s">
        <v>235</v>
      </c>
      <c r="T238" s="239" t="s">
        <v>235</v>
      </c>
      <c r="U238" s="221">
        <v>0</v>
      </c>
      <c r="V238" s="221">
        <f>ROUND(E238*U238,2)</f>
        <v>0</v>
      </c>
      <c r="W238" s="221"/>
      <c r="X238" s="221" t="s">
        <v>283</v>
      </c>
      <c r="Y238" s="221" t="s">
        <v>237</v>
      </c>
      <c r="Z238" s="210"/>
      <c r="AA238" s="210"/>
      <c r="AB238" s="210"/>
      <c r="AC238" s="210"/>
      <c r="AD238" s="210"/>
      <c r="AE238" s="210"/>
      <c r="AF238" s="210"/>
      <c r="AG238" s="210" t="s">
        <v>284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56" t="s">
        <v>497</v>
      </c>
      <c r="D239" s="223"/>
      <c r="E239" s="224">
        <v>1</v>
      </c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245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6" t="s">
        <v>478</v>
      </c>
      <c r="D240" s="223"/>
      <c r="E240" s="224">
        <v>1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245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56" t="s">
        <v>498</v>
      </c>
      <c r="D241" s="223"/>
      <c r="E241" s="224">
        <v>1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245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56" t="s">
        <v>499</v>
      </c>
      <c r="D242" s="223"/>
      <c r="E242" s="224">
        <v>1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245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x14ac:dyDescent="0.2">
      <c r="A243" s="226" t="s">
        <v>229</v>
      </c>
      <c r="B243" s="227" t="s">
        <v>128</v>
      </c>
      <c r="C243" s="253" t="s">
        <v>129</v>
      </c>
      <c r="D243" s="228"/>
      <c r="E243" s="229"/>
      <c r="F243" s="230"/>
      <c r="G243" s="230">
        <f>SUMIF(AG244:AG245,"&lt;&gt;NOR",G244:G245)</f>
        <v>0</v>
      </c>
      <c r="H243" s="230"/>
      <c r="I243" s="230">
        <f>SUM(I244:I245)</f>
        <v>0</v>
      </c>
      <c r="J243" s="230"/>
      <c r="K243" s="230">
        <f>SUM(K244:K245)</f>
        <v>0</v>
      </c>
      <c r="L243" s="230"/>
      <c r="M243" s="230">
        <f>SUM(M244:M245)</f>
        <v>0</v>
      </c>
      <c r="N243" s="229"/>
      <c r="O243" s="229">
        <f>SUM(O244:O245)</f>
        <v>0.28000000000000003</v>
      </c>
      <c r="P243" s="229"/>
      <c r="Q243" s="229">
        <f>SUM(Q244:Q245)</f>
        <v>0</v>
      </c>
      <c r="R243" s="230"/>
      <c r="S243" s="230"/>
      <c r="T243" s="231"/>
      <c r="U243" s="225"/>
      <c r="V243" s="225">
        <f>SUM(V244:V245)</f>
        <v>37.26</v>
      </c>
      <c r="W243" s="225"/>
      <c r="X243" s="225"/>
      <c r="Y243" s="225"/>
      <c r="AG243" t="s">
        <v>230</v>
      </c>
    </row>
    <row r="244" spans="1:60" outlineLevel="1" x14ac:dyDescent="0.2">
      <c r="A244" s="233">
        <v>56</v>
      </c>
      <c r="B244" s="234" t="s">
        <v>500</v>
      </c>
      <c r="C244" s="254" t="s">
        <v>501</v>
      </c>
      <c r="D244" s="235" t="s">
        <v>274</v>
      </c>
      <c r="E244" s="236">
        <v>174.09</v>
      </c>
      <c r="F244" s="237"/>
      <c r="G244" s="238">
        <f>ROUND(E244*F244,2)</f>
        <v>0</v>
      </c>
      <c r="H244" s="237"/>
      <c r="I244" s="238">
        <f>ROUND(E244*H244,2)</f>
        <v>0</v>
      </c>
      <c r="J244" s="237"/>
      <c r="K244" s="238">
        <f>ROUND(E244*J244,2)</f>
        <v>0</v>
      </c>
      <c r="L244" s="238">
        <v>21</v>
      </c>
      <c r="M244" s="238">
        <f>G244*(1+L244/100)</f>
        <v>0</v>
      </c>
      <c r="N244" s="236">
        <v>1.58E-3</v>
      </c>
      <c r="O244" s="236">
        <f>ROUND(E244*N244,2)</f>
        <v>0.28000000000000003</v>
      </c>
      <c r="P244" s="236">
        <v>0</v>
      </c>
      <c r="Q244" s="236">
        <f>ROUND(E244*P244,2)</f>
        <v>0</v>
      </c>
      <c r="R244" s="238" t="s">
        <v>502</v>
      </c>
      <c r="S244" s="238" t="s">
        <v>235</v>
      </c>
      <c r="T244" s="239" t="s">
        <v>235</v>
      </c>
      <c r="U244" s="221">
        <v>0.214</v>
      </c>
      <c r="V244" s="221">
        <f>ROUND(E244*U244,2)</f>
        <v>37.26</v>
      </c>
      <c r="W244" s="221"/>
      <c r="X244" s="221" t="s">
        <v>236</v>
      </c>
      <c r="Y244" s="221" t="s">
        <v>237</v>
      </c>
      <c r="Z244" s="210"/>
      <c r="AA244" s="210"/>
      <c r="AB244" s="210"/>
      <c r="AC244" s="210"/>
      <c r="AD244" s="210"/>
      <c r="AE244" s="210"/>
      <c r="AF244" s="210"/>
      <c r="AG244" s="210" t="s">
        <v>343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6" t="s">
        <v>503</v>
      </c>
      <c r="D245" s="223"/>
      <c r="E245" s="224">
        <v>174.09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245</v>
      </c>
      <c r="AH245" s="210">
        <v>5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x14ac:dyDescent="0.2">
      <c r="A246" s="226" t="s">
        <v>229</v>
      </c>
      <c r="B246" s="227" t="s">
        <v>130</v>
      </c>
      <c r="C246" s="253" t="s">
        <v>131</v>
      </c>
      <c r="D246" s="228"/>
      <c r="E246" s="229"/>
      <c r="F246" s="230"/>
      <c r="G246" s="230">
        <f>SUMIF(AG247:AG254,"&lt;&gt;NOR",G247:G254)</f>
        <v>0</v>
      </c>
      <c r="H246" s="230"/>
      <c r="I246" s="230">
        <f>SUM(I247:I254)</f>
        <v>0</v>
      </c>
      <c r="J246" s="230"/>
      <c r="K246" s="230">
        <f>SUM(K247:K254)</f>
        <v>0</v>
      </c>
      <c r="L246" s="230"/>
      <c r="M246" s="230">
        <f>SUM(M247:M254)</f>
        <v>0</v>
      </c>
      <c r="N246" s="229"/>
      <c r="O246" s="229">
        <f>SUM(O247:O254)</f>
        <v>0.03</v>
      </c>
      <c r="P246" s="229"/>
      <c r="Q246" s="229">
        <f>SUM(Q247:Q254)</f>
        <v>0</v>
      </c>
      <c r="R246" s="230"/>
      <c r="S246" s="230"/>
      <c r="T246" s="231"/>
      <c r="U246" s="225"/>
      <c r="V246" s="225">
        <f>SUM(V247:V254)</f>
        <v>2.9499999999999997</v>
      </c>
      <c r="W246" s="225"/>
      <c r="X246" s="225"/>
      <c r="Y246" s="225"/>
      <c r="AG246" t="s">
        <v>230</v>
      </c>
    </row>
    <row r="247" spans="1:60" ht="56.25" outlineLevel="1" x14ac:dyDescent="0.2">
      <c r="A247" s="233">
        <v>57</v>
      </c>
      <c r="B247" s="234" t="s">
        <v>504</v>
      </c>
      <c r="C247" s="254" t="s">
        <v>505</v>
      </c>
      <c r="D247" s="235" t="s">
        <v>274</v>
      </c>
      <c r="E247" s="236">
        <v>174.09</v>
      </c>
      <c r="F247" s="237"/>
      <c r="G247" s="238">
        <f>ROUND(E247*F247,2)</f>
        <v>0</v>
      </c>
      <c r="H247" s="237"/>
      <c r="I247" s="238">
        <f>ROUND(E247*H247,2)</f>
        <v>0</v>
      </c>
      <c r="J247" s="237"/>
      <c r="K247" s="238">
        <f>ROUND(E247*J247,2)</f>
        <v>0</v>
      </c>
      <c r="L247" s="238">
        <v>21</v>
      </c>
      <c r="M247" s="238">
        <f>G247*(1+L247/100)</f>
        <v>0</v>
      </c>
      <c r="N247" s="236">
        <v>4.0000000000000003E-5</v>
      </c>
      <c r="O247" s="236">
        <f>ROUND(E247*N247,2)</f>
        <v>0.01</v>
      </c>
      <c r="P247" s="236">
        <v>0</v>
      </c>
      <c r="Q247" s="236">
        <f>ROUND(E247*P247,2)</f>
        <v>0</v>
      </c>
      <c r="R247" s="238" t="s">
        <v>264</v>
      </c>
      <c r="S247" s="238" t="s">
        <v>235</v>
      </c>
      <c r="T247" s="239" t="s">
        <v>235</v>
      </c>
      <c r="U247" s="221">
        <v>0</v>
      </c>
      <c r="V247" s="221">
        <f>ROUND(E247*U247,2)</f>
        <v>0</v>
      </c>
      <c r="W247" s="221"/>
      <c r="X247" s="221" t="s">
        <v>236</v>
      </c>
      <c r="Y247" s="221" t="s">
        <v>237</v>
      </c>
      <c r="Z247" s="210"/>
      <c r="AA247" s="210"/>
      <c r="AB247" s="210"/>
      <c r="AC247" s="210"/>
      <c r="AD247" s="210"/>
      <c r="AE247" s="210"/>
      <c r="AF247" s="210"/>
      <c r="AG247" s="210" t="s">
        <v>343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6" t="s">
        <v>506</v>
      </c>
      <c r="D248" s="223"/>
      <c r="E248" s="224">
        <v>174.09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245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33">
        <v>58</v>
      </c>
      <c r="B249" s="234" t="s">
        <v>507</v>
      </c>
      <c r="C249" s="254" t="s">
        <v>508</v>
      </c>
      <c r="D249" s="235" t="s">
        <v>274</v>
      </c>
      <c r="E249" s="236">
        <v>174.09</v>
      </c>
      <c r="F249" s="237"/>
      <c r="G249" s="238">
        <f>ROUND(E249*F249,2)</f>
        <v>0</v>
      </c>
      <c r="H249" s="237"/>
      <c r="I249" s="238">
        <f>ROUND(E249*H249,2)</f>
        <v>0</v>
      </c>
      <c r="J249" s="237"/>
      <c r="K249" s="238">
        <f>ROUND(E249*J249,2)</f>
        <v>0</v>
      </c>
      <c r="L249" s="238">
        <v>21</v>
      </c>
      <c r="M249" s="238">
        <f>G249*(1+L249/100)</f>
        <v>0</v>
      </c>
      <c r="N249" s="236">
        <v>0</v>
      </c>
      <c r="O249" s="236">
        <f>ROUND(E249*N249,2)</f>
        <v>0</v>
      </c>
      <c r="P249" s="236">
        <v>0</v>
      </c>
      <c r="Q249" s="236">
        <f>ROUND(E249*P249,2)</f>
        <v>0</v>
      </c>
      <c r="R249" s="238" t="s">
        <v>234</v>
      </c>
      <c r="S249" s="238" t="s">
        <v>235</v>
      </c>
      <c r="T249" s="239" t="s">
        <v>235</v>
      </c>
      <c r="U249" s="221">
        <v>1.4999999999999999E-2</v>
      </c>
      <c r="V249" s="221">
        <f>ROUND(E249*U249,2)</f>
        <v>2.61</v>
      </c>
      <c r="W249" s="221"/>
      <c r="X249" s="221" t="s">
        <v>236</v>
      </c>
      <c r="Y249" s="221" t="s">
        <v>237</v>
      </c>
      <c r="Z249" s="210"/>
      <c r="AA249" s="210"/>
      <c r="AB249" s="210"/>
      <c r="AC249" s="210"/>
      <c r="AD249" s="210"/>
      <c r="AE249" s="210"/>
      <c r="AF249" s="210"/>
      <c r="AG249" s="210" t="s">
        <v>343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56" t="s">
        <v>503</v>
      </c>
      <c r="D250" s="223"/>
      <c r="E250" s="224">
        <v>174.09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245</v>
      </c>
      <c r="AH250" s="210">
        <v>5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44">
        <v>59</v>
      </c>
      <c r="B251" s="245" t="s">
        <v>509</v>
      </c>
      <c r="C251" s="259" t="s">
        <v>510</v>
      </c>
      <c r="D251" s="246" t="s">
        <v>233</v>
      </c>
      <c r="E251" s="247">
        <v>2</v>
      </c>
      <c r="F251" s="248"/>
      <c r="G251" s="249">
        <f>ROUND(E251*F251,2)</f>
        <v>0</v>
      </c>
      <c r="H251" s="248"/>
      <c r="I251" s="249">
        <f>ROUND(E251*H251,2)</f>
        <v>0</v>
      </c>
      <c r="J251" s="248"/>
      <c r="K251" s="249">
        <f>ROUND(E251*J251,2)</f>
        <v>0</v>
      </c>
      <c r="L251" s="249">
        <v>21</v>
      </c>
      <c r="M251" s="249">
        <f>G251*(1+L251/100)</f>
        <v>0</v>
      </c>
      <c r="N251" s="247">
        <v>1.0000000000000001E-5</v>
      </c>
      <c r="O251" s="247">
        <f>ROUND(E251*N251,2)</f>
        <v>0</v>
      </c>
      <c r="P251" s="247">
        <v>0</v>
      </c>
      <c r="Q251" s="247">
        <f>ROUND(E251*P251,2)</f>
        <v>0</v>
      </c>
      <c r="R251" s="249" t="s">
        <v>264</v>
      </c>
      <c r="S251" s="249" t="s">
        <v>235</v>
      </c>
      <c r="T251" s="250" t="s">
        <v>235</v>
      </c>
      <c r="U251" s="221">
        <v>0.17</v>
      </c>
      <c r="V251" s="221">
        <f>ROUND(E251*U251,2)</f>
        <v>0.34</v>
      </c>
      <c r="W251" s="221"/>
      <c r="X251" s="221" t="s">
        <v>236</v>
      </c>
      <c r="Y251" s="221" t="s">
        <v>237</v>
      </c>
      <c r="Z251" s="210"/>
      <c r="AA251" s="210"/>
      <c r="AB251" s="210"/>
      <c r="AC251" s="210"/>
      <c r="AD251" s="210"/>
      <c r="AE251" s="210"/>
      <c r="AF251" s="210"/>
      <c r="AG251" s="210" t="s">
        <v>238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3">
        <v>60</v>
      </c>
      <c r="B252" s="234" t="s">
        <v>511</v>
      </c>
      <c r="C252" s="254" t="s">
        <v>512</v>
      </c>
      <c r="D252" s="235" t="s">
        <v>274</v>
      </c>
      <c r="E252" s="236">
        <v>20</v>
      </c>
      <c r="F252" s="237"/>
      <c r="G252" s="238">
        <f>ROUND(E252*F252,2)</f>
        <v>0</v>
      </c>
      <c r="H252" s="237"/>
      <c r="I252" s="238">
        <f>ROUND(E252*H252,2)</f>
        <v>0</v>
      </c>
      <c r="J252" s="237"/>
      <c r="K252" s="238">
        <f>ROUND(E252*J252,2)</f>
        <v>0</v>
      </c>
      <c r="L252" s="238">
        <v>21</v>
      </c>
      <c r="M252" s="238">
        <f>G252*(1+L252/100)</f>
        <v>0</v>
      </c>
      <c r="N252" s="236">
        <v>0</v>
      </c>
      <c r="O252" s="236">
        <f>ROUND(E252*N252,2)</f>
        <v>0</v>
      </c>
      <c r="P252" s="236">
        <v>0</v>
      </c>
      <c r="Q252" s="236">
        <f>ROUND(E252*P252,2)</f>
        <v>0</v>
      </c>
      <c r="R252" s="238"/>
      <c r="S252" s="238" t="s">
        <v>392</v>
      </c>
      <c r="T252" s="239" t="s">
        <v>393</v>
      </c>
      <c r="U252" s="221">
        <v>0</v>
      </c>
      <c r="V252" s="221">
        <f>ROUND(E252*U252,2)</f>
        <v>0</v>
      </c>
      <c r="W252" s="221"/>
      <c r="X252" s="221" t="s">
        <v>236</v>
      </c>
      <c r="Y252" s="221" t="s">
        <v>237</v>
      </c>
      <c r="Z252" s="210"/>
      <c r="AA252" s="210"/>
      <c r="AB252" s="210"/>
      <c r="AC252" s="210"/>
      <c r="AD252" s="210"/>
      <c r="AE252" s="210"/>
      <c r="AF252" s="210"/>
      <c r="AG252" s="210" t="s">
        <v>343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6" t="s">
        <v>513</v>
      </c>
      <c r="D253" s="223"/>
      <c r="E253" s="224">
        <v>20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245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44">
        <v>61</v>
      </c>
      <c r="B254" s="245" t="s">
        <v>514</v>
      </c>
      <c r="C254" s="259" t="s">
        <v>515</v>
      </c>
      <c r="D254" s="246" t="s">
        <v>233</v>
      </c>
      <c r="E254" s="247">
        <v>2</v>
      </c>
      <c r="F254" s="248"/>
      <c r="G254" s="249">
        <f>ROUND(E254*F254,2)</f>
        <v>0</v>
      </c>
      <c r="H254" s="248"/>
      <c r="I254" s="249">
        <f>ROUND(E254*H254,2)</f>
        <v>0</v>
      </c>
      <c r="J254" s="248"/>
      <c r="K254" s="249">
        <f>ROUND(E254*J254,2)</f>
        <v>0</v>
      </c>
      <c r="L254" s="249">
        <v>21</v>
      </c>
      <c r="M254" s="249">
        <f>G254*(1+L254/100)</f>
        <v>0</v>
      </c>
      <c r="N254" s="247">
        <v>9.7999999999999997E-3</v>
      </c>
      <c r="O254" s="247">
        <f>ROUND(E254*N254,2)</f>
        <v>0.02</v>
      </c>
      <c r="P254" s="247">
        <v>0</v>
      </c>
      <c r="Q254" s="247">
        <f>ROUND(E254*P254,2)</f>
        <v>0</v>
      </c>
      <c r="R254" s="249" t="s">
        <v>282</v>
      </c>
      <c r="S254" s="249" t="s">
        <v>235</v>
      </c>
      <c r="T254" s="250" t="s">
        <v>235</v>
      </c>
      <c r="U254" s="221">
        <v>0</v>
      </c>
      <c r="V254" s="221">
        <f>ROUND(E254*U254,2)</f>
        <v>0</v>
      </c>
      <c r="W254" s="221"/>
      <c r="X254" s="221" t="s">
        <v>283</v>
      </c>
      <c r="Y254" s="221" t="s">
        <v>237</v>
      </c>
      <c r="Z254" s="210"/>
      <c r="AA254" s="210"/>
      <c r="AB254" s="210"/>
      <c r="AC254" s="210"/>
      <c r="AD254" s="210"/>
      <c r="AE254" s="210"/>
      <c r="AF254" s="210"/>
      <c r="AG254" s="210" t="s">
        <v>284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x14ac:dyDescent="0.2">
      <c r="A255" s="226" t="s">
        <v>229</v>
      </c>
      <c r="B255" s="227" t="s">
        <v>132</v>
      </c>
      <c r="C255" s="253" t="s">
        <v>133</v>
      </c>
      <c r="D255" s="228"/>
      <c r="E255" s="229"/>
      <c r="F255" s="230"/>
      <c r="G255" s="230">
        <f>SUMIF(AG256:AG332,"&lt;&gt;NOR",G256:G332)</f>
        <v>0</v>
      </c>
      <c r="H255" s="230"/>
      <c r="I255" s="230">
        <f>SUM(I256:I332)</f>
        <v>0</v>
      </c>
      <c r="J255" s="230"/>
      <c r="K255" s="230">
        <f>SUM(K256:K332)</f>
        <v>0</v>
      </c>
      <c r="L255" s="230"/>
      <c r="M255" s="230">
        <f>SUM(M256:M332)</f>
        <v>0</v>
      </c>
      <c r="N255" s="229"/>
      <c r="O255" s="229">
        <f>SUM(O256:O332)</f>
        <v>0.19</v>
      </c>
      <c r="P255" s="229"/>
      <c r="Q255" s="229">
        <f>SUM(Q256:Q332)</f>
        <v>83.23</v>
      </c>
      <c r="R255" s="230"/>
      <c r="S255" s="230"/>
      <c r="T255" s="231"/>
      <c r="U255" s="225"/>
      <c r="V255" s="225">
        <f>SUM(V256:V332)</f>
        <v>393.57</v>
      </c>
      <c r="W255" s="225"/>
      <c r="X255" s="225"/>
      <c r="Y255" s="225"/>
      <c r="AG255" t="s">
        <v>230</v>
      </c>
    </row>
    <row r="256" spans="1:60" outlineLevel="1" x14ac:dyDescent="0.2">
      <c r="A256" s="233">
        <v>62</v>
      </c>
      <c r="B256" s="234" t="s">
        <v>516</v>
      </c>
      <c r="C256" s="254" t="s">
        <v>517</v>
      </c>
      <c r="D256" s="235" t="s">
        <v>274</v>
      </c>
      <c r="E256" s="236">
        <v>120.09345</v>
      </c>
      <c r="F256" s="237"/>
      <c r="G256" s="238">
        <f>ROUND(E256*F256,2)</f>
        <v>0</v>
      </c>
      <c r="H256" s="237"/>
      <c r="I256" s="238">
        <f>ROUND(E256*H256,2)</f>
        <v>0</v>
      </c>
      <c r="J256" s="237"/>
      <c r="K256" s="238">
        <f>ROUND(E256*J256,2)</f>
        <v>0</v>
      </c>
      <c r="L256" s="238">
        <v>21</v>
      </c>
      <c r="M256" s="238">
        <f>G256*(1+L256/100)</f>
        <v>0</v>
      </c>
      <c r="N256" s="236">
        <v>6.7000000000000002E-4</v>
      </c>
      <c r="O256" s="236">
        <f>ROUND(E256*N256,2)</f>
        <v>0.08</v>
      </c>
      <c r="P256" s="236">
        <v>0.184</v>
      </c>
      <c r="Q256" s="236">
        <f>ROUND(E256*P256,2)</f>
        <v>22.1</v>
      </c>
      <c r="R256" s="238" t="s">
        <v>518</v>
      </c>
      <c r="S256" s="238" t="s">
        <v>235</v>
      </c>
      <c r="T256" s="239" t="s">
        <v>235</v>
      </c>
      <c r="U256" s="221">
        <v>0.22700000000000001</v>
      </c>
      <c r="V256" s="221">
        <f>ROUND(E256*U256,2)</f>
        <v>27.26</v>
      </c>
      <c r="W256" s="221"/>
      <c r="X256" s="221" t="s">
        <v>236</v>
      </c>
      <c r="Y256" s="221" t="s">
        <v>237</v>
      </c>
      <c r="Z256" s="210"/>
      <c r="AA256" s="210"/>
      <c r="AB256" s="210"/>
      <c r="AC256" s="210"/>
      <c r="AD256" s="210"/>
      <c r="AE256" s="210"/>
      <c r="AF256" s="210"/>
      <c r="AG256" s="210" t="s">
        <v>238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2" x14ac:dyDescent="0.2">
      <c r="A257" s="217"/>
      <c r="B257" s="218"/>
      <c r="C257" s="255" t="s">
        <v>519</v>
      </c>
      <c r="D257" s="240"/>
      <c r="E257" s="240"/>
      <c r="F257" s="240"/>
      <c r="G257" s="240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240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41" t="str">
        <f>C257</f>
        <v>nebo vybourání otvorů průřezové plochy přes 4 m2 v příčkách, včetně pomocného lešení o výšce podlahy do 1900 mm a pro zatížení do 1,5 kPa  (150 kg/m2),</v>
      </c>
      <c r="BB257" s="210"/>
      <c r="BC257" s="210"/>
      <c r="BD257" s="210"/>
      <c r="BE257" s="210"/>
      <c r="BF257" s="210"/>
      <c r="BG257" s="210"/>
      <c r="BH257" s="210"/>
    </row>
    <row r="258" spans="1:60" ht="22.5" outlineLevel="2" x14ac:dyDescent="0.2">
      <c r="A258" s="217"/>
      <c r="B258" s="218"/>
      <c r="C258" s="256" t="s">
        <v>520</v>
      </c>
      <c r="D258" s="223"/>
      <c r="E258" s="224">
        <v>120.09345</v>
      </c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0"/>
      <c r="AA258" s="210"/>
      <c r="AB258" s="210"/>
      <c r="AC258" s="210"/>
      <c r="AD258" s="210"/>
      <c r="AE258" s="210"/>
      <c r="AF258" s="210"/>
      <c r="AG258" s="210" t="s">
        <v>245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33">
        <v>63</v>
      </c>
      <c r="B259" s="234" t="s">
        <v>521</v>
      </c>
      <c r="C259" s="254" t="s">
        <v>522</v>
      </c>
      <c r="D259" s="235" t="s">
        <v>274</v>
      </c>
      <c r="E259" s="236">
        <v>16.226099999999999</v>
      </c>
      <c r="F259" s="237"/>
      <c r="G259" s="238">
        <f>ROUND(E259*F259,2)</f>
        <v>0</v>
      </c>
      <c r="H259" s="237"/>
      <c r="I259" s="238">
        <f>ROUND(E259*H259,2)</f>
        <v>0</v>
      </c>
      <c r="J259" s="237"/>
      <c r="K259" s="238">
        <f>ROUND(E259*J259,2)</f>
        <v>0</v>
      </c>
      <c r="L259" s="238">
        <v>21</v>
      </c>
      <c r="M259" s="238">
        <f>G259*(1+L259/100)</f>
        <v>0</v>
      </c>
      <c r="N259" s="236">
        <v>6.7000000000000002E-4</v>
      </c>
      <c r="O259" s="236">
        <f>ROUND(E259*N259,2)</f>
        <v>0.01</v>
      </c>
      <c r="P259" s="236">
        <v>0.31900000000000001</v>
      </c>
      <c r="Q259" s="236">
        <f>ROUND(E259*P259,2)</f>
        <v>5.18</v>
      </c>
      <c r="R259" s="238" t="s">
        <v>518</v>
      </c>
      <c r="S259" s="238" t="s">
        <v>235</v>
      </c>
      <c r="T259" s="239" t="s">
        <v>235</v>
      </c>
      <c r="U259" s="221">
        <v>0.317</v>
      </c>
      <c r="V259" s="221">
        <f>ROUND(E259*U259,2)</f>
        <v>5.14</v>
      </c>
      <c r="W259" s="221"/>
      <c r="X259" s="221" t="s">
        <v>236</v>
      </c>
      <c r="Y259" s="221" t="s">
        <v>237</v>
      </c>
      <c r="Z259" s="210"/>
      <c r="AA259" s="210"/>
      <c r="AB259" s="210"/>
      <c r="AC259" s="210"/>
      <c r="AD259" s="210"/>
      <c r="AE259" s="210"/>
      <c r="AF259" s="210"/>
      <c r="AG259" s="210" t="s">
        <v>238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2" x14ac:dyDescent="0.2">
      <c r="A260" s="217"/>
      <c r="B260" s="218"/>
      <c r="C260" s="255" t="s">
        <v>519</v>
      </c>
      <c r="D260" s="240"/>
      <c r="E260" s="240"/>
      <c r="F260" s="240"/>
      <c r="G260" s="240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240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41" t="str">
        <f>C260</f>
        <v>nebo vybourání otvorů průřezové plochy přes 4 m2 v příčkách, včetně pomocného lešení o výšce podlahy do 1900 mm a pro zatížení do 1,5 kPa  (150 kg/m2),</v>
      </c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56" t="s">
        <v>523</v>
      </c>
      <c r="D261" s="223"/>
      <c r="E261" s="224">
        <v>16.226099999999999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245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33">
        <v>64</v>
      </c>
      <c r="B262" s="234" t="s">
        <v>524</v>
      </c>
      <c r="C262" s="254" t="s">
        <v>525</v>
      </c>
      <c r="D262" s="235" t="s">
        <v>243</v>
      </c>
      <c r="E262" s="236">
        <v>4.7810199999999998</v>
      </c>
      <c r="F262" s="237"/>
      <c r="G262" s="238">
        <f>ROUND(E262*F262,2)</f>
        <v>0</v>
      </c>
      <c r="H262" s="237"/>
      <c r="I262" s="238">
        <f>ROUND(E262*H262,2)</f>
        <v>0</v>
      </c>
      <c r="J262" s="237"/>
      <c r="K262" s="238">
        <f>ROUND(E262*J262,2)</f>
        <v>0</v>
      </c>
      <c r="L262" s="238">
        <v>21</v>
      </c>
      <c r="M262" s="238">
        <f>G262*(1+L262/100)</f>
        <v>0</v>
      </c>
      <c r="N262" s="236">
        <v>1.2800000000000001E-3</v>
      </c>
      <c r="O262" s="236">
        <f>ROUND(E262*N262,2)</f>
        <v>0.01</v>
      </c>
      <c r="P262" s="236">
        <v>1.8</v>
      </c>
      <c r="Q262" s="236">
        <f>ROUND(E262*P262,2)</f>
        <v>8.61</v>
      </c>
      <c r="R262" s="238" t="s">
        <v>518</v>
      </c>
      <c r="S262" s="238" t="s">
        <v>235</v>
      </c>
      <c r="T262" s="239" t="s">
        <v>235</v>
      </c>
      <c r="U262" s="221">
        <v>1.52</v>
      </c>
      <c r="V262" s="221">
        <f>ROUND(E262*U262,2)</f>
        <v>7.27</v>
      </c>
      <c r="W262" s="221"/>
      <c r="X262" s="221" t="s">
        <v>236</v>
      </c>
      <c r="Y262" s="221" t="s">
        <v>237</v>
      </c>
      <c r="Z262" s="210"/>
      <c r="AA262" s="210"/>
      <c r="AB262" s="210"/>
      <c r="AC262" s="210"/>
      <c r="AD262" s="210"/>
      <c r="AE262" s="210"/>
      <c r="AF262" s="210"/>
      <c r="AG262" s="210" t="s">
        <v>343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2.5" outlineLevel="2" x14ac:dyDescent="0.2">
      <c r="A263" s="217"/>
      <c r="B263" s="218"/>
      <c r="C263" s="255" t="s">
        <v>526</v>
      </c>
      <c r="D263" s="240"/>
      <c r="E263" s="240"/>
      <c r="F263" s="240"/>
      <c r="G263" s="240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0"/>
      <c r="AA263" s="210"/>
      <c r="AB263" s="210"/>
      <c r="AC263" s="210"/>
      <c r="AD263" s="210"/>
      <c r="AE263" s="210"/>
      <c r="AF263" s="210"/>
      <c r="AG263" s="210" t="s">
        <v>240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41" t="str">
        <f>C263</f>
        <v>nebo vybourání otvorů průřezové plochy přes 4 m2 ve zdivu nadzákladovém, včetně pomocného lešení o výšce podlahy do 1900 mm a pro zatížení do 1,5 kPa  (150 kg/m2)</v>
      </c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6" t="s">
        <v>527</v>
      </c>
      <c r="D264" s="223"/>
      <c r="E264" s="224">
        <v>2.1840000000000002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245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56" t="s">
        <v>528</v>
      </c>
      <c r="D265" s="223"/>
      <c r="E265" s="224">
        <v>1.2748699999999999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245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56" t="s">
        <v>529</v>
      </c>
      <c r="D266" s="223"/>
      <c r="E266" s="224">
        <v>1.2149999999999999E-2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245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56" t="s">
        <v>530</v>
      </c>
      <c r="D267" s="223"/>
      <c r="E267" s="224">
        <v>1.05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245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56" t="s">
        <v>531</v>
      </c>
      <c r="D268" s="223"/>
      <c r="E268" s="224">
        <v>0.26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245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33.75" outlineLevel="1" x14ac:dyDescent="0.2">
      <c r="A269" s="233">
        <v>65</v>
      </c>
      <c r="B269" s="234" t="s">
        <v>532</v>
      </c>
      <c r="C269" s="254" t="s">
        <v>533</v>
      </c>
      <c r="D269" s="235" t="s">
        <v>274</v>
      </c>
      <c r="E269" s="236">
        <v>10.4053</v>
      </c>
      <c r="F269" s="237"/>
      <c r="G269" s="238">
        <f>ROUND(E269*F269,2)</f>
        <v>0</v>
      </c>
      <c r="H269" s="237"/>
      <c r="I269" s="238">
        <f>ROUND(E269*H269,2)</f>
        <v>0</v>
      </c>
      <c r="J269" s="237"/>
      <c r="K269" s="238">
        <f>ROUND(E269*J269,2)</f>
        <v>0</v>
      </c>
      <c r="L269" s="238">
        <v>21</v>
      </c>
      <c r="M269" s="238">
        <f>G269*(1+L269/100)</f>
        <v>0</v>
      </c>
      <c r="N269" s="236">
        <v>3.3E-4</v>
      </c>
      <c r="O269" s="236">
        <f>ROUND(E269*N269,2)</f>
        <v>0</v>
      </c>
      <c r="P269" s="236">
        <v>1.223E-2</v>
      </c>
      <c r="Q269" s="236">
        <f>ROUND(E269*P269,2)</f>
        <v>0.13</v>
      </c>
      <c r="R269" s="238" t="s">
        <v>518</v>
      </c>
      <c r="S269" s="238" t="s">
        <v>235</v>
      </c>
      <c r="T269" s="239" t="s">
        <v>235</v>
      </c>
      <c r="U269" s="221">
        <v>0.26800000000000002</v>
      </c>
      <c r="V269" s="221">
        <f>ROUND(E269*U269,2)</f>
        <v>2.79</v>
      </c>
      <c r="W269" s="221"/>
      <c r="X269" s="221" t="s">
        <v>236</v>
      </c>
      <c r="Y269" s="221" t="s">
        <v>237</v>
      </c>
      <c r="Z269" s="210"/>
      <c r="AA269" s="210"/>
      <c r="AB269" s="210"/>
      <c r="AC269" s="210"/>
      <c r="AD269" s="210"/>
      <c r="AE269" s="210"/>
      <c r="AF269" s="210"/>
      <c r="AG269" s="210" t="s">
        <v>238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56" t="s">
        <v>318</v>
      </c>
      <c r="D270" s="223"/>
      <c r="E270" s="224">
        <v>10.4053</v>
      </c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245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33">
        <v>66</v>
      </c>
      <c r="B271" s="234" t="s">
        <v>534</v>
      </c>
      <c r="C271" s="254" t="s">
        <v>535</v>
      </c>
      <c r="D271" s="235" t="s">
        <v>274</v>
      </c>
      <c r="E271" s="236">
        <v>0.85</v>
      </c>
      <c r="F271" s="237"/>
      <c r="G271" s="238">
        <f>ROUND(E271*F271,2)</f>
        <v>0</v>
      </c>
      <c r="H271" s="237"/>
      <c r="I271" s="238">
        <f>ROUND(E271*H271,2)</f>
        <v>0</v>
      </c>
      <c r="J271" s="237"/>
      <c r="K271" s="238">
        <f>ROUND(E271*J271,2)</f>
        <v>0</v>
      </c>
      <c r="L271" s="238">
        <v>21</v>
      </c>
      <c r="M271" s="238">
        <f>G271*(1+L271/100)</f>
        <v>0</v>
      </c>
      <c r="N271" s="236">
        <v>6.7000000000000002E-4</v>
      </c>
      <c r="O271" s="236">
        <f>ROUND(E271*N271,2)</f>
        <v>0</v>
      </c>
      <c r="P271" s="236">
        <v>8.2000000000000003E-2</v>
      </c>
      <c r="Q271" s="236">
        <f>ROUND(E271*P271,2)</f>
        <v>7.0000000000000007E-2</v>
      </c>
      <c r="R271" s="238" t="s">
        <v>518</v>
      </c>
      <c r="S271" s="238" t="s">
        <v>235</v>
      </c>
      <c r="T271" s="239" t="s">
        <v>235</v>
      </c>
      <c r="U271" s="221">
        <v>0.6</v>
      </c>
      <c r="V271" s="221">
        <f>ROUND(E271*U271,2)</f>
        <v>0.51</v>
      </c>
      <c r="W271" s="221"/>
      <c r="X271" s="221" t="s">
        <v>236</v>
      </c>
      <c r="Y271" s="221" t="s">
        <v>237</v>
      </c>
      <c r="Z271" s="210"/>
      <c r="AA271" s="210"/>
      <c r="AB271" s="210"/>
      <c r="AC271" s="210"/>
      <c r="AD271" s="210"/>
      <c r="AE271" s="210"/>
      <c r="AF271" s="210"/>
      <c r="AG271" s="210" t="s">
        <v>238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22.5" outlineLevel="2" x14ac:dyDescent="0.2">
      <c r="A272" s="217"/>
      <c r="B272" s="218"/>
      <c r="C272" s="255" t="s">
        <v>536</v>
      </c>
      <c r="D272" s="240"/>
      <c r="E272" s="240"/>
      <c r="F272" s="240"/>
      <c r="G272" s="240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240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41" t="str">
        <f>C272</f>
        <v>nebo vybourání otvorů jakýchkoliv rozměrů, včetně pomocného lešení o výšce podlahy do 1900 mm a pro zatížení do 1,5 kPa  (150 kg/m2),</v>
      </c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56" t="s">
        <v>537</v>
      </c>
      <c r="D273" s="223"/>
      <c r="E273" s="224">
        <v>0.85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0"/>
      <c r="AA273" s="210"/>
      <c r="AB273" s="210"/>
      <c r="AC273" s="210"/>
      <c r="AD273" s="210"/>
      <c r="AE273" s="210"/>
      <c r="AF273" s="210"/>
      <c r="AG273" s="210" t="s">
        <v>245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2.5" outlineLevel="1" x14ac:dyDescent="0.2">
      <c r="A274" s="233">
        <v>67</v>
      </c>
      <c r="B274" s="234" t="s">
        <v>538</v>
      </c>
      <c r="C274" s="254" t="s">
        <v>539</v>
      </c>
      <c r="D274" s="235" t="s">
        <v>274</v>
      </c>
      <c r="E274" s="236">
        <v>22.35</v>
      </c>
      <c r="F274" s="237"/>
      <c r="G274" s="238">
        <f>ROUND(E274*F274,2)</f>
        <v>0</v>
      </c>
      <c r="H274" s="237"/>
      <c r="I274" s="238">
        <f>ROUND(E274*H274,2)</f>
        <v>0</v>
      </c>
      <c r="J274" s="237"/>
      <c r="K274" s="238">
        <f>ROUND(E274*J274,2)</f>
        <v>0</v>
      </c>
      <c r="L274" s="238">
        <v>21</v>
      </c>
      <c r="M274" s="238">
        <f>G274*(1+L274/100)</f>
        <v>0</v>
      </c>
      <c r="N274" s="236">
        <v>3.3E-4</v>
      </c>
      <c r="O274" s="236">
        <f>ROUND(E274*N274,2)</f>
        <v>0.01</v>
      </c>
      <c r="P274" s="236">
        <v>1.183E-2</v>
      </c>
      <c r="Q274" s="236">
        <f>ROUND(E274*P274,2)</f>
        <v>0.26</v>
      </c>
      <c r="R274" s="238" t="s">
        <v>518</v>
      </c>
      <c r="S274" s="238" t="s">
        <v>235</v>
      </c>
      <c r="T274" s="239" t="s">
        <v>235</v>
      </c>
      <c r="U274" s="221">
        <v>0.34599999999999997</v>
      </c>
      <c r="V274" s="221">
        <f>ROUND(E274*U274,2)</f>
        <v>7.73</v>
      </c>
      <c r="W274" s="221"/>
      <c r="X274" s="221" t="s">
        <v>236</v>
      </c>
      <c r="Y274" s="221" t="s">
        <v>237</v>
      </c>
      <c r="Z274" s="210"/>
      <c r="AA274" s="210"/>
      <c r="AB274" s="210"/>
      <c r="AC274" s="210"/>
      <c r="AD274" s="210"/>
      <c r="AE274" s="210"/>
      <c r="AF274" s="210"/>
      <c r="AG274" s="210" t="s">
        <v>238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56" t="s">
        <v>540</v>
      </c>
      <c r="D275" s="223"/>
      <c r="E275" s="224">
        <v>22.35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245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3">
        <v>68</v>
      </c>
      <c r="B276" s="234" t="s">
        <v>541</v>
      </c>
      <c r="C276" s="254" t="s">
        <v>542</v>
      </c>
      <c r="D276" s="235" t="s">
        <v>362</v>
      </c>
      <c r="E276" s="236">
        <v>4.3</v>
      </c>
      <c r="F276" s="237"/>
      <c r="G276" s="238">
        <f>ROUND(E276*F276,2)</f>
        <v>0</v>
      </c>
      <c r="H276" s="237"/>
      <c r="I276" s="238">
        <f>ROUND(E276*H276,2)</f>
        <v>0</v>
      </c>
      <c r="J276" s="237"/>
      <c r="K276" s="238">
        <f>ROUND(E276*J276,2)</f>
        <v>0</v>
      </c>
      <c r="L276" s="238">
        <v>21</v>
      </c>
      <c r="M276" s="238">
        <f>G276*(1+L276/100)</f>
        <v>0</v>
      </c>
      <c r="N276" s="236">
        <v>0</v>
      </c>
      <c r="O276" s="236">
        <f>ROUND(E276*N276,2)</f>
        <v>0</v>
      </c>
      <c r="P276" s="236">
        <v>0.112</v>
      </c>
      <c r="Q276" s="236">
        <f>ROUND(E276*P276,2)</f>
        <v>0.48</v>
      </c>
      <c r="R276" s="238" t="s">
        <v>518</v>
      </c>
      <c r="S276" s="238" t="s">
        <v>235</v>
      </c>
      <c r="T276" s="239" t="s">
        <v>235</v>
      </c>
      <c r="U276" s="221">
        <v>0.28499999999999998</v>
      </c>
      <c r="V276" s="221">
        <f>ROUND(E276*U276,2)</f>
        <v>1.23</v>
      </c>
      <c r="W276" s="221"/>
      <c r="X276" s="221" t="s">
        <v>236</v>
      </c>
      <c r="Y276" s="221" t="s">
        <v>237</v>
      </c>
      <c r="Z276" s="210"/>
      <c r="AA276" s="210"/>
      <c r="AB276" s="210"/>
      <c r="AC276" s="210"/>
      <c r="AD276" s="210"/>
      <c r="AE276" s="210"/>
      <c r="AF276" s="210"/>
      <c r="AG276" s="210" t="s">
        <v>238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55" t="s">
        <v>543</v>
      </c>
      <c r="D277" s="240"/>
      <c r="E277" s="240"/>
      <c r="F277" s="240"/>
      <c r="G277" s="240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240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56" t="s">
        <v>544</v>
      </c>
      <c r="D278" s="223"/>
      <c r="E278" s="224">
        <v>4.3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245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33">
        <v>69</v>
      </c>
      <c r="B279" s="234" t="s">
        <v>545</v>
      </c>
      <c r="C279" s="254" t="s">
        <v>546</v>
      </c>
      <c r="D279" s="235" t="s">
        <v>243</v>
      </c>
      <c r="E279" s="236">
        <v>8.4211899999999993</v>
      </c>
      <c r="F279" s="237"/>
      <c r="G279" s="238">
        <f>ROUND(E279*F279,2)</f>
        <v>0</v>
      </c>
      <c r="H279" s="237"/>
      <c r="I279" s="238">
        <f>ROUND(E279*H279,2)</f>
        <v>0</v>
      </c>
      <c r="J279" s="237"/>
      <c r="K279" s="238">
        <f>ROUND(E279*J279,2)</f>
        <v>0</v>
      </c>
      <c r="L279" s="238">
        <v>21</v>
      </c>
      <c r="M279" s="238">
        <f>G279*(1+L279/100)</f>
        <v>0</v>
      </c>
      <c r="N279" s="236">
        <v>0</v>
      </c>
      <c r="O279" s="236">
        <f>ROUND(E279*N279,2)</f>
        <v>0</v>
      </c>
      <c r="P279" s="236">
        <v>2.2000000000000002</v>
      </c>
      <c r="Q279" s="236">
        <f>ROUND(E279*P279,2)</f>
        <v>18.53</v>
      </c>
      <c r="R279" s="238" t="s">
        <v>518</v>
      </c>
      <c r="S279" s="238" t="s">
        <v>235</v>
      </c>
      <c r="T279" s="239" t="s">
        <v>235</v>
      </c>
      <c r="U279" s="221">
        <v>11.32</v>
      </c>
      <c r="V279" s="221">
        <f>ROUND(E279*U279,2)</f>
        <v>95.33</v>
      </c>
      <c r="W279" s="221"/>
      <c r="X279" s="221" t="s">
        <v>236</v>
      </c>
      <c r="Y279" s="221" t="s">
        <v>237</v>
      </c>
      <c r="Z279" s="210"/>
      <c r="AA279" s="210"/>
      <c r="AB279" s="210"/>
      <c r="AC279" s="210"/>
      <c r="AD279" s="210"/>
      <c r="AE279" s="210"/>
      <c r="AF279" s="210"/>
      <c r="AG279" s="210" t="s">
        <v>238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56" t="s">
        <v>547</v>
      </c>
      <c r="D280" s="223"/>
      <c r="E280" s="224">
        <v>7.5594999999999999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245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56" t="s">
        <v>548</v>
      </c>
      <c r="D281" s="223"/>
      <c r="E281" s="224">
        <v>0.86168999999999996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245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33">
        <v>70</v>
      </c>
      <c r="B282" s="234" t="s">
        <v>549</v>
      </c>
      <c r="C282" s="254" t="s">
        <v>550</v>
      </c>
      <c r="D282" s="235" t="s">
        <v>274</v>
      </c>
      <c r="E282" s="236">
        <v>154.91</v>
      </c>
      <c r="F282" s="237"/>
      <c r="G282" s="238">
        <f>ROUND(E282*F282,2)</f>
        <v>0</v>
      </c>
      <c r="H282" s="237"/>
      <c r="I282" s="238">
        <f>ROUND(E282*H282,2)</f>
        <v>0</v>
      </c>
      <c r="J282" s="237"/>
      <c r="K282" s="238">
        <f>ROUND(E282*J282,2)</f>
        <v>0</v>
      </c>
      <c r="L282" s="238">
        <v>21</v>
      </c>
      <c r="M282" s="238">
        <f>G282*(1+L282/100)</f>
        <v>0</v>
      </c>
      <c r="N282" s="236">
        <v>0</v>
      </c>
      <c r="O282" s="236">
        <f>ROUND(E282*N282,2)</f>
        <v>0</v>
      </c>
      <c r="P282" s="236">
        <v>0.02</v>
      </c>
      <c r="Q282" s="236">
        <f>ROUND(E282*P282,2)</f>
        <v>3.1</v>
      </c>
      <c r="R282" s="238" t="s">
        <v>518</v>
      </c>
      <c r="S282" s="238" t="s">
        <v>235</v>
      </c>
      <c r="T282" s="239" t="s">
        <v>235</v>
      </c>
      <c r="U282" s="221">
        <v>0.24</v>
      </c>
      <c r="V282" s="221">
        <f>ROUND(E282*U282,2)</f>
        <v>37.18</v>
      </c>
      <c r="W282" s="221"/>
      <c r="X282" s="221" t="s">
        <v>236</v>
      </c>
      <c r="Y282" s="221" t="s">
        <v>237</v>
      </c>
      <c r="Z282" s="210"/>
      <c r="AA282" s="210"/>
      <c r="AB282" s="210"/>
      <c r="AC282" s="210"/>
      <c r="AD282" s="210"/>
      <c r="AE282" s="210"/>
      <c r="AF282" s="210"/>
      <c r="AG282" s="210" t="s">
        <v>343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55" t="s">
        <v>551</v>
      </c>
      <c r="D283" s="240"/>
      <c r="E283" s="240"/>
      <c r="F283" s="240"/>
      <c r="G283" s="240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240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56" t="s">
        <v>552</v>
      </c>
      <c r="D284" s="223"/>
      <c r="E284" s="224">
        <v>154.91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245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33">
        <v>71</v>
      </c>
      <c r="B285" s="234" t="s">
        <v>553</v>
      </c>
      <c r="C285" s="254" t="s">
        <v>554</v>
      </c>
      <c r="D285" s="235" t="s">
        <v>362</v>
      </c>
      <c r="E285" s="236">
        <v>166.04</v>
      </c>
      <c r="F285" s="237"/>
      <c r="G285" s="238">
        <f>ROUND(E285*F285,2)</f>
        <v>0</v>
      </c>
      <c r="H285" s="237"/>
      <c r="I285" s="238">
        <f>ROUND(E285*H285,2)</f>
        <v>0</v>
      </c>
      <c r="J285" s="237"/>
      <c r="K285" s="238">
        <f>ROUND(E285*J285,2)</f>
        <v>0</v>
      </c>
      <c r="L285" s="238">
        <v>21</v>
      </c>
      <c r="M285" s="238">
        <f>G285*(1+L285/100)</f>
        <v>0</v>
      </c>
      <c r="N285" s="236">
        <v>0</v>
      </c>
      <c r="O285" s="236">
        <f>ROUND(E285*N285,2)</f>
        <v>0</v>
      </c>
      <c r="P285" s="236">
        <v>4.0000000000000002E-4</v>
      </c>
      <c r="Q285" s="236">
        <f>ROUND(E285*P285,2)</f>
        <v>7.0000000000000007E-2</v>
      </c>
      <c r="R285" s="238" t="s">
        <v>518</v>
      </c>
      <c r="S285" s="238" t="s">
        <v>235</v>
      </c>
      <c r="T285" s="239" t="s">
        <v>235</v>
      </c>
      <c r="U285" s="221">
        <v>7.0000000000000007E-2</v>
      </c>
      <c r="V285" s="221">
        <f>ROUND(E285*U285,2)</f>
        <v>11.62</v>
      </c>
      <c r="W285" s="221"/>
      <c r="X285" s="221" t="s">
        <v>236</v>
      </c>
      <c r="Y285" s="221" t="s">
        <v>237</v>
      </c>
      <c r="Z285" s="210"/>
      <c r="AA285" s="210"/>
      <c r="AB285" s="210"/>
      <c r="AC285" s="210"/>
      <c r="AD285" s="210"/>
      <c r="AE285" s="210"/>
      <c r="AF285" s="210"/>
      <c r="AG285" s="210" t="s">
        <v>238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55" t="s">
        <v>551</v>
      </c>
      <c r="D286" s="240"/>
      <c r="E286" s="240"/>
      <c r="F286" s="240"/>
      <c r="G286" s="240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240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33.75" outlineLevel="2" x14ac:dyDescent="0.2">
      <c r="A287" s="217"/>
      <c r="B287" s="218"/>
      <c r="C287" s="256" t="s">
        <v>555</v>
      </c>
      <c r="D287" s="223"/>
      <c r="E287" s="224">
        <v>166.04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245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3">
        <v>72</v>
      </c>
      <c r="B288" s="234" t="s">
        <v>556</v>
      </c>
      <c r="C288" s="254" t="s">
        <v>557</v>
      </c>
      <c r="D288" s="235" t="s">
        <v>233</v>
      </c>
      <c r="E288" s="236">
        <v>2</v>
      </c>
      <c r="F288" s="237"/>
      <c r="G288" s="238">
        <f>ROUND(E288*F288,2)</f>
        <v>0</v>
      </c>
      <c r="H288" s="237"/>
      <c r="I288" s="238">
        <f>ROUND(E288*H288,2)</f>
        <v>0</v>
      </c>
      <c r="J288" s="237"/>
      <c r="K288" s="238">
        <f>ROUND(E288*J288,2)</f>
        <v>0</v>
      </c>
      <c r="L288" s="238">
        <v>21</v>
      </c>
      <c r="M288" s="238">
        <f>G288*(1+L288/100)</f>
        <v>0</v>
      </c>
      <c r="N288" s="236">
        <v>0</v>
      </c>
      <c r="O288" s="236">
        <f>ROUND(E288*N288,2)</f>
        <v>0</v>
      </c>
      <c r="P288" s="236">
        <v>0</v>
      </c>
      <c r="Q288" s="236">
        <f>ROUND(E288*P288,2)</f>
        <v>0</v>
      </c>
      <c r="R288" s="238" t="s">
        <v>518</v>
      </c>
      <c r="S288" s="238" t="s">
        <v>235</v>
      </c>
      <c r="T288" s="239" t="s">
        <v>235</v>
      </c>
      <c r="U288" s="221">
        <v>0.03</v>
      </c>
      <c r="V288" s="221">
        <f>ROUND(E288*U288,2)</f>
        <v>0.06</v>
      </c>
      <c r="W288" s="221"/>
      <c r="X288" s="221" t="s">
        <v>236</v>
      </c>
      <c r="Y288" s="221" t="s">
        <v>237</v>
      </c>
      <c r="Z288" s="210"/>
      <c r="AA288" s="210"/>
      <c r="AB288" s="210"/>
      <c r="AC288" s="210"/>
      <c r="AD288" s="210"/>
      <c r="AE288" s="210"/>
      <c r="AF288" s="210"/>
      <c r="AG288" s="210" t="s">
        <v>238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5" t="s">
        <v>558</v>
      </c>
      <c r="D289" s="240"/>
      <c r="E289" s="240"/>
      <c r="F289" s="240"/>
      <c r="G289" s="240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240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3">
        <v>73</v>
      </c>
      <c r="B290" s="234" t="s">
        <v>559</v>
      </c>
      <c r="C290" s="254" t="s">
        <v>560</v>
      </c>
      <c r="D290" s="235" t="s">
        <v>233</v>
      </c>
      <c r="E290" s="236">
        <v>20</v>
      </c>
      <c r="F290" s="237"/>
      <c r="G290" s="238">
        <f>ROUND(E290*F290,2)</f>
        <v>0</v>
      </c>
      <c r="H290" s="237"/>
      <c r="I290" s="238">
        <f>ROUND(E290*H290,2)</f>
        <v>0</v>
      </c>
      <c r="J290" s="237"/>
      <c r="K290" s="238">
        <f>ROUND(E290*J290,2)</f>
        <v>0</v>
      </c>
      <c r="L290" s="238">
        <v>21</v>
      </c>
      <c r="M290" s="238">
        <f>G290*(1+L290/100)</f>
        <v>0</v>
      </c>
      <c r="N290" s="236">
        <v>0</v>
      </c>
      <c r="O290" s="236">
        <f>ROUND(E290*N290,2)</f>
        <v>0</v>
      </c>
      <c r="P290" s="236">
        <v>0</v>
      </c>
      <c r="Q290" s="236">
        <f>ROUND(E290*P290,2)</f>
        <v>0</v>
      </c>
      <c r="R290" s="238" t="s">
        <v>518</v>
      </c>
      <c r="S290" s="238" t="s">
        <v>235</v>
      </c>
      <c r="T290" s="239" t="s">
        <v>235</v>
      </c>
      <c r="U290" s="221">
        <v>0.05</v>
      </c>
      <c r="V290" s="221">
        <f>ROUND(E290*U290,2)</f>
        <v>1</v>
      </c>
      <c r="W290" s="221"/>
      <c r="X290" s="221" t="s">
        <v>236</v>
      </c>
      <c r="Y290" s="221" t="s">
        <v>237</v>
      </c>
      <c r="Z290" s="210"/>
      <c r="AA290" s="210"/>
      <c r="AB290" s="210"/>
      <c r="AC290" s="210"/>
      <c r="AD290" s="210"/>
      <c r="AE290" s="210"/>
      <c r="AF290" s="210"/>
      <c r="AG290" s="210" t="s">
        <v>343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55" t="s">
        <v>558</v>
      </c>
      <c r="D291" s="240"/>
      <c r="E291" s="240"/>
      <c r="F291" s="240"/>
      <c r="G291" s="240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0"/>
      <c r="AA291" s="210"/>
      <c r="AB291" s="210"/>
      <c r="AC291" s="210"/>
      <c r="AD291" s="210"/>
      <c r="AE291" s="210"/>
      <c r="AF291" s="210"/>
      <c r="AG291" s="210" t="s">
        <v>240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33">
        <v>74</v>
      </c>
      <c r="B292" s="234" t="s">
        <v>561</v>
      </c>
      <c r="C292" s="254" t="s">
        <v>562</v>
      </c>
      <c r="D292" s="235" t="s">
        <v>274</v>
      </c>
      <c r="E292" s="236">
        <v>1.32</v>
      </c>
      <c r="F292" s="237"/>
      <c r="G292" s="238">
        <f>ROUND(E292*F292,2)</f>
        <v>0</v>
      </c>
      <c r="H292" s="237"/>
      <c r="I292" s="238">
        <f>ROUND(E292*H292,2)</f>
        <v>0</v>
      </c>
      <c r="J292" s="237"/>
      <c r="K292" s="238">
        <f>ROUND(E292*J292,2)</f>
        <v>0</v>
      </c>
      <c r="L292" s="238">
        <v>21</v>
      </c>
      <c r="M292" s="238">
        <f>G292*(1+L292/100)</f>
        <v>0</v>
      </c>
      <c r="N292" s="236">
        <v>1E-3</v>
      </c>
      <c r="O292" s="236">
        <f>ROUND(E292*N292,2)</f>
        <v>0</v>
      </c>
      <c r="P292" s="236">
        <v>3.1E-2</v>
      </c>
      <c r="Q292" s="236">
        <f>ROUND(E292*P292,2)</f>
        <v>0.04</v>
      </c>
      <c r="R292" s="238" t="s">
        <v>518</v>
      </c>
      <c r="S292" s="238" t="s">
        <v>235</v>
      </c>
      <c r="T292" s="239" t="s">
        <v>235</v>
      </c>
      <c r="U292" s="221">
        <v>0.33100000000000002</v>
      </c>
      <c r="V292" s="221">
        <f>ROUND(E292*U292,2)</f>
        <v>0.44</v>
      </c>
      <c r="W292" s="221"/>
      <c r="X292" s="221" t="s">
        <v>236</v>
      </c>
      <c r="Y292" s="221" t="s">
        <v>237</v>
      </c>
      <c r="Z292" s="210"/>
      <c r="AA292" s="210"/>
      <c r="AB292" s="210"/>
      <c r="AC292" s="210"/>
      <c r="AD292" s="210"/>
      <c r="AE292" s="210"/>
      <c r="AF292" s="210"/>
      <c r="AG292" s="210" t="s">
        <v>238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5" t="s">
        <v>563</v>
      </c>
      <c r="D293" s="240"/>
      <c r="E293" s="240"/>
      <c r="F293" s="240"/>
      <c r="G293" s="240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240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56" t="s">
        <v>564</v>
      </c>
      <c r="D294" s="223"/>
      <c r="E294" s="224">
        <v>1.32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245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33.75" outlineLevel="1" x14ac:dyDescent="0.2">
      <c r="A295" s="233">
        <v>75</v>
      </c>
      <c r="B295" s="234" t="s">
        <v>565</v>
      </c>
      <c r="C295" s="254" t="s">
        <v>566</v>
      </c>
      <c r="D295" s="235" t="s">
        <v>274</v>
      </c>
      <c r="E295" s="236">
        <v>21.422999999999998</v>
      </c>
      <c r="F295" s="237"/>
      <c r="G295" s="238">
        <f>ROUND(E295*F295,2)</f>
        <v>0</v>
      </c>
      <c r="H295" s="237"/>
      <c r="I295" s="238">
        <f>ROUND(E295*H295,2)</f>
        <v>0</v>
      </c>
      <c r="J295" s="237"/>
      <c r="K295" s="238">
        <f>ROUND(E295*J295,2)</f>
        <v>0</v>
      </c>
      <c r="L295" s="238">
        <v>21</v>
      </c>
      <c r="M295" s="238">
        <f>G295*(1+L295/100)</f>
        <v>0</v>
      </c>
      <c r="N295" s="236">
        <v>1.17E-3</v>
      </c>
      <c r="O295" s="236">
        <f>ROUND(E295*N295,2)</f>
        <v>0.03</v>
      </c>
      <c r="P295" s="236">
        <v>7.5999999999999998E-2</v>
      </c>
      <c r="Q295" s="236">
        <f>ROUND(E295*P295,2)</f>
        <v>1.63</v>
      </c>
      <c r="R295" s="238" t="s">
        <v>518</v>
      </c>
      <c r="S295" s="238" t="s">
        <v>235</v>
      </c>
      <c r="T295" s="239" t="s">
        <v>235</v>
      </c>
      <c r="U295" s="221">
        <v>0.93899999999999995</v>
      </c>
      <c r="V295" s="221">
        <f>ROUND(E295*U295,2)</f>
        <v>20.12</v>
      </c>
      <c r="W295" s="221"/>
      <c r="X295" s="221" t="s">
        <v>236</v>
      </c>
      <c r="Y295" s="221" t="s">
        <v>237</v>
      </c>
      <c r="Z295" s="210"/>
      <c r="AA295" s="210"/>
      <c r="AB295" s="210"/>
      <c r="AC295" s="210"/>
      <c r="AD295" s="210"/>
      <c r="AE295" s="210"/>
      <c r="AF295" s="210"/>
      <c r="AG295" s="210" t="s">
        <v>343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17"/>
      <c r="B296" s="218"/>
      <c r="C296" s="256" t="s">
        <v>567</v>
      </c>
      <c r="D296" s="223"/>
      <c r="E296" s="224">
        <v>18</v>
      </c>
      <c r="F296" s="221"/>
      <c r="G296" s="221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0"/>
      <c r="AA296" s="210"/>
      <c r="AB296" s="210"/>
      <c r="AC296" s="210"/>
      <c r="AD296" s="210"/>
      <c r="AE296" s="210"/>
      <c r="AF296" s="210"/>
      <c r="AG296" s="210" t="s">
        <v>245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56" t="s">
        <v>568</v>
      </c>
      <c r="D297" s="223"/>
      <c r="E297" s="224">
        <v>3.423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245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3">
        <v>76</v>
      </c>
      <c r="B298" s="234" t="s">
        <v>569</v>
      </c>
      <c r="C298" s="254" t="s">
        <v>570</v>
      </c>
      <c r="D298" s="235" t="s">
        <v>362</v>
      </c>
      <c r="E298" s="236">
        <v>8.82</v>
      </c>
      <c r="F298" s="237"/>
      <c r="G298" s="238">
        <f>ROUND(E298*F298,2)</f>
        <v>0</v>
      </c>
      <c r="H298" s="237"/>
      <c r="I298" s="238">
        <f>ROUND(E298*H298,2)</f>
        <v>0</v>
      </c>
      <c r="J298" s="237"/>
      <c r="K298" s="238">
        <f>ROUND(E298*J298,2)</f>
        <v>0</v>
      </c>
      <c r="L298" s="238">
        <v>21</v>
      </c>
      <c r="M298" s="238">
        <f>G298*(1+L298/100)</f>
        <v>0</v>
      </c>
      <c r="N298" s="236">
        <v>0</v>
      </c>
      <c r="O298" s="236">
        <f>ROUND(E298*N298,2)</f>
        <v>0</v>
      </c>
      <c r="P298" s="236">
        <v>1.507E-2</v>
      </c>
      <c r="Q298" s="236">
        <f>ROUND(E298*P298,2)</f>
        <v>0.13</v>
      </c>
      <c r="R298" s="238" t="s">
        <v>518</v>
      </c>
      <c r="S298" s="238" t="s">
        <v>235</v>
      </c>
      <c r="T298" s="239" t="s">
        <v>235</v>
      </c>
      <c r="U298" s="221">
        <v>0.11</v>
      </c>
      <c r="V298" s="221">
        <f>ROUND(E298*U298,2)</f>
        <v>0.97</v>
      </c>
      <c r="W298" s="221"/>
      <c r="X298" s="221" t="s">
        <v>236</v>
      </c>
      <c r="Y298" s="221" t="s">
        <v>237</v>
      </c>
      <c r="Z298" s="210"/>
      <c r="AA298" s="210"/>
      <c r="AB298" s="210"/>
      <c r="AC298" s="210"/>
      <c r="AD298" s="210"/>
      <c r="AE298" s="210"/>
      <c r="AF298" s="210"/>
      <c r="AG298" s="210" t="s">
        <v>238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56" t="s">
        <v>571</v>
      </c>
      <c r="D299" s="223"/>
      <c r="E299" s="224">
        <v>8.82</v>
      </c>
      <c r="F299" s="221"/>
      <c r="G299" s="221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0"/>
      <c r="AA299" s="210"/>
      <c r="AB299" s="210"/>
      <c r="AC299" s="210"/>
      <c r="AD299" s="210"/>
      <c r="AE299" s="210"/>
      <c r="AF299" s="210"/>
      <c r="AG299" s="210" t="s">
        <v>245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3">
        <v>77</v>
      </c>
      <c r="B300" s="234" t="s">
        <v>572</v>
      </c>
      <c r="C300" s="254" t="s">
        <v>573</v>
      </c>
      <c r="D300" s="235" t="s">
        <v>362</v>
      </c>
      <c r="E300" s="236">
        <v>2.5</v>
      </c>
      <c r="F300" s="237"/>
      <c r="G300" s="238">
        <f>ROUND(E300*F300,2)</f>
        <v>0</v>
      </c>
      <c r="H300" s="237"/>
      <c r="I300" s="238">
        <f>ROUND(E300*H300,2)</f>
        <v>0</v>
      </c>
      <c r="J300" s="237"/>
      <c r="K300" s="238">
        <f>ROUND(E300*J300,2)</f>
        <v>0</v>
      </c>
      <c r="L300" s="238">
        <v>21</v>
      </c>
      <c r="M300" s="238">
        <f>G300*(1+L300/100)</f>
        <v>0</v>
      </c>
      <c r="N300" s="236">
        <v>0</v>
      </c>
      <c r="O300" s="236">
        <f>ROUND(E300*N300,2)</f>
        <v>0</v>
      </c>
      <c r="P300" s="236">
        <v>4.6000000000000001E-4</v>
      </c>
      <c r="Q300" s="236">
        <f>ROUND(E300*P300,2)</f>
        <v>0</v>
      </c>
      <c r="R300" s="238" t="s">
        <v>518</v>
      </c>
      <c r="S300" s="238" t="s">
        <v>235</v>
      </c>
      <c r="T300" s="239" t="s">
        <v>235</v>
      </c>
      <c r="U300" s="221">
        <v>1.5</v>
      </c>
      <c r="V300" s="221">
        <f>ROUND(E300*U300,2)</f>
        <v>3.75</v>
      </c>
      <c r="W300" s="221"/>
      <c r="X300" s="221" t="s">
        <v>236</v>
      </c>
      <c r="Y300" s="221" t="s">
        <v>237</v>
      </c>
      <c r="Z300" s="210"/>
      <c r="AA300" s="210"/>
      <c r="AB300" s="210"/>
      <c r="AC300" s="210"/>
      <c r="AD300" s="210"/>
      <c r="AE300" s="210"/>
      <c r="AF300" s="210"/>
      <c r="AG300" s="210" t="s">
        <v>238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56" t="s">
        <v>574</v>
      </c>
      <c r="D301" s="223"/>
      <c r="E301" s="224">
        <v>2.5</v>
      </c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245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1" x14ac:dyDescent="0.2">
      <c r="A302" s="233">
        <v>78</v>
      </c>
      <c r="B302" s="234" t="s">
        <v>575</v>
      </c>
      <c r="C302" s="254" t="s">
        <v>576</v>
      </c>
      <c r="D302" s="235" t="s">
        <v>233</v>
      </c>
      <c r="E302" s="236">
        <v>2</v>
      </c>
      <c r="F302" s="237"/>
      <c r="G302" s="238">
        <f>ROUND(E302*F302,2)</f>
        <v>0</v>
      </c>
      <c r="H302" s="237"/>
      <c r="I302" s="238">
        <f>ROUND(E302*H302,2)</f>
        <v>0</v>
      </c>
      <c r="J302" s="237"/>
      <c r="K302" s="238">
        <f>ROUND(E302*J302,2)</f>
        <v>0</v>
      </c>
      <c r="L302" s="238">
        <v>21</v>
      </c>
      <c r="M302" s="238">
        <f>G302*(1+L302/100)</f>
        <v>0</v>
      </c>
      <c r="N302" s="236">
        <v>3.4000000000000002E-4</v>
      </c>
      <c r="O302" s="236">
        <f>ROUND(E302*N302,2)</f>
        <v>0</v>
      </c>
      <c r="P302" s="236">
        <v>6.9000000000000006E-2</v>
      </c>
      <c r="Q302" s="236">
        <f>ROUND(E302*P302,2)</f>
        <v>0.14000000000000001</v>
      </c>
      <c r="R302" s="238" t="s">
        <v>518</v>
      </c>
      <c r="S302" s="238" t="s">
        <v>235</v>
      </c>
      <c r="T302" s="239" t="s">
        <v>235</v>
      </c>
      <c r="U302" s="221">
        <v>0.21</v>
      </c>
      <c r="V302" s="221">
        <f>ROUND(E302*U302,2)</f>
        <v>0.42</v>
      </c>
      <c r="W302" s="221"/>
      <c r="X302" s="221" t="s">
        <v>236</v>
      </c>
      <c r="Y302" s="221" t="s">
        <v>237</v>
      </c>
      <c r="Z302" s="210"/>
      <c r="AA302" s="210"/>
      <c r="AB302" s="210"/>
      <c r="AC302" s="210"/>
      <c r="AD302" s="210"/>
      <c r="AE302" s="210"/>
      <c r="AF302" s="210"/>
      <c r="AG302" s="210" t="s">
        <v>238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55" t="s">
        <v>577</v>
      </c>
      <c r="D303" s="240"/>
      <c r="E303" s="240"/>
      <c r="F303" s="240"/>
      <c r="G303" s="240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240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58" t="s">
        <v>578</v>
      </c>
      <c r="D304" s="243"/>
      <c r="E304" s="243"/>
      <c r="F304" s="243"/>
      <c r="G304" s="243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314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56" t="s">
        <v>579</v>
      </c>
      <c r="D305" s="223"/>
      <c r="E305" s="224">
        <v>2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245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33">
        <v>79</v>
      </c>
      <c r="B306" s="234" t="s">
        <v>580</v>
      </c>
      <c r="C306" s="254" t="s">
        <v>581</v>
      </c>
      <c r="D306" s="235" t="s">
        <v>233</v>
      </c>
      <c r="E306" s="236">
        <v>1</v>
      </c>
      <c r="F306" s="237"/>
      <c r="G306" s="238">
        <f>ROUND(E306*F306,2)</f>
        <v>0</v>
      </c>
      <c r="H306" s="237"/>
      <c r="I306" s="238">
        <f>ROUND(E306*H306,2)</f>
        <v>0</v>
      </c>
      <c r="J306" s="237"/>
      <c r="K306" s="238">
        <f>ROUND(E306*J306,2)</f>
        <v>0</v>
      </c>
      <c r="L306" s="238">
        <v>21</v>
      </c>
      <c r="M306" s="238">
        <f>G306*(1+L306/100)</f>
        <v>0</v>
      </c>
      <c r="N306" s="236">
        <v>1.33E-3</v>
      </c>
      <c r="O306" s="236">
        <f>ROUND(E306*N306,2)</f>
        <v>0</v>
      </c>
      <c r="P306" s="236">
        <v>0.20699999999999999</v>
      </c>
      <c r="Q306" s="236">
        <f>ROUND(E306*P306,2)</f>
        <v>0.21</v>
      </c>
      <c r="R306" s="238" t="s">
        <v>518</v>
      </c>
      <c r="S306" s="238" t="s">
        <v>235</v>
      </c>
      <c r="T306" s="239" t="s">
        <v>235</v>
      </c>
      <c r="U306" s="221">
        <v>1.538</v>
      </c>
      <c r="V306" s="221">
        <f>ROUND(E306*U306,2)</f>
        <v>1.54</v>
      </c>
      <c r="W306" s="221"/>
      <c r="X306" s="221" t="s">
        <v>236</v>
      </c>
      <c r="Y306" s="221" t="s">
        <v>237</v>
      </c>
      <c r="Z306" s="210"/>
      <c r="AA306" s="210"/>
      <c r="AB306" s="210"/>
      <c r="AC306" s="210"/>
      <c r="AD306" s="210"/>
      <c r="AE306" s="210"/>
      <c r="AF306" s="210"/>
      <c r="AG306" s="210" t="s">
        <v>238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55" t="s">
        <v>577</v>
      </c>
      <c r="D307" s="240"/>
      <c r="E307" s="240"/>
      <c r="F307" s="240"/>
      <c r="G307" s="240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240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58" t="s">
        <v>578</v>
      </c>
      <c r="D308" s="243"/>
      <c r="E308" s="243"/>
      <c r="F308" s="243"/>
      <c r="G308" s="243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0"/>
      <c r="AA308" s="210"/>
      <c r="AB308" s="210"/>
      <c r="AC308" s="210"/>
      <c r="AD308" s="210"/>
      <c r="AE308" s="210"/>
      <c r="AF308" s="210"/>
      <c r="AG308" s="210" t="s">
        <v>314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56" t="s">
        <v>582</v>
      </c>
      <c r="D309" s="223"/>
      <c r="E309" s="224">
        <v>1</v>
      </c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245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22.5" outlineLevel="1" x14ac:dyDescent="0.2">
      <c r="A310" s="233">
        <v>80</v>
      </c>
      <c r="B310" s="234" t="s">
        <v>583</v>
      </c>
      <c r="C310" s="254" t="s">
        <v>584</v>
      </c>
      <c r="D310" s="235" t="s">
        <v>233</v>
      </c>
      <c r="E310" s="236">
        <v>1</v>
      </c>
      <c r="F310" s="237"/>
      <c r="G310" s="238">
        <f>ROUND(E310*F310,2)</f>
        <v>0</v>
      </c>
      <c r="H310" s="237"/>
      <c r="I310" s="238">
        <f>ROUND(E310*H310,2)</f>
        <v>0</v>
      </c>
      <c r="J310" s="237"/>
      <c r="K310" s="238">
        <f>ROUND(E310*J310,2)</f>
        <v>0</v>
      </c>
      <c r="L310" s="238">
        <v>21</v>
      </c>
      <c r="M310" s="238">
        <f>G310*(1+L310/100)</f>
        <v>0</v>
      </c>
      <c r="N310" s="236">
        <v>1.33E-3</v>
      </c>
      <c r="O310" s="236">
        <f>ROUND(E310*N310,2)</f>
        <v>0</v>
      </c>
      <c r="P310" s="236">
        <v>0.27600000000000002</v>
      </c>
      <c r="Q310" s="236">
        <f>ROUND(E310*P310,2)</f>
        <v>0.28000000000000003</v>
      </c>
      <c r="R310" s="238" t="s">
        <v>518</v>
      </c>
      <c r="S310" s="238" t="s">
        <v>235</v>
      </c>
      <c r="T310" s="239" t="s">
        <v>235</v>
      </c>
      <c r="U310" s="221">
        <v>2.024</v>
      </c>
      <c r="V310" s="221">
        <f>ROUND(E310*U310,2)</f>
        <v>2.02</v>
      </c>
      <c r="W310" s="221"/>
      <c r="X310" s="221" t="s">
        <v>236</v>
      </c>
      <c r="Y310" s="221" t="s">
        <v>237</v>
      </c>
      <c r="Z310" s="210"/>
      <c r="AA310" s="210"/>
      <c r="AB310" s="210"/>
      <c r="AC310" s="210"/>
      <c r="AD310" s="210"/>
      <c r="AE310" s="210"/>
      <c r="AF310" s="210"/>
      <c r="AG310" s="210" t="s">
        <v>238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">
      <c r="A311" s="217"/>
      <c r="B311" s="218"/>
      <c r="C311" s="255" t="s">
        <v>577</v>
      </c>
      <c r="D311" s="240"/>
      <c r="E311" s="240"/>
      <c r="F311" s="240"/>
      <c r="G311" s="240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240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58" t="s">
        <v>578</v>
      </c>
      <c r="D312" s="243"/>
      <c r="E312" s="243"/>
      <c r="F312" s="243"/>
      <c r="G312" s="243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314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">
      <c r="A313" s="217"/>
      <c r="B313" s="218"/>
      <c r="C313" s="256" t="s">
        <v>582</v>
      </c>
      <c r="D313" s="223"/>
      <c r="E313" s="224">
        <v>1</v>
      </c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245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2.5" outlineLevel="1" x14ac:dyDescent="0.2">
      <c r="A314" s="233">
        <v>81</v>
      </c>
      <c r="B314" s="234" t="s">
        <v>585</v>
      </c>
      <c r="C314" s="254" t="s">
        <v>586</v>
      </c>
      <c r="D314" s="235" t="s">
        <v>362</v>
      </c>
      <c r="E314" s="236">
        <v>3</v>
      </c>
      <c r="F314" s="237"/>
      <c r="G314" s="238">
        <f>ROUND(E314*F314,2)</f>
        <v>0</v>
      </c>
      <c r="H314" s="237"/>
      <c r="I314" s="238">
        <f>ROUND(E314*H314,2)</f>
        <v>0</v>
      </c>
      <c r="J314" s="237"/>
      <c r="K314" s="238">
        <f>ROUND(E314*J314,2)</f>
        <v>0</v>
      </c>
      <c r="L314" s="238">
        <v>21</v>
      </c>
      <c r="M314" s="238">
        <f>G314*(1+L314/100)</f>
        <v>0</v>
      </c>
      <c r="N314" s="236">
        <v>1.805E-2</v>
      </c>
      <c r="O314" s="236">
        <f>ROUND(E314*N314,2)</f>
        <v>0.05</v>
      </c>
      <c r="P314" s="236">
        <v>0</v>
      </c>
      <c r="Q314" s="236">
        <f>ROUND(E314*P314,2)</f>
        <v>0</v>
      </c>
      <c r="R314" s="238" t="s">
        <v>518</v>
      </c>
      <c r="S314" s="238" t="s">
        <v>235</v>
      </c>
      <c r="T314" s="239" t="s">
        <v>235</v>
      </c>
      <c r="U314" s="221">
        <v>0.59199999999999997</v>
      </c>
      <c r="V314" s="221">
        <f>ROUND(E314*U314,2)</f>
        <v>1.78</v>
      </c>
      <c r="W314" s="221"/>
      <c r="X314" s="221" t="s">
        <v>236</v>
      </c>
      <c r="Y314" s="221" t="s">
        <v>237</v>
      </c>
      <c r="Z314" s="210"/>
      <c r="AA314" s="210"/>
      <c r="AB314" s="210"/>
      <c r="AC314" s="210"/>
      <c r="AD314" s="210"/>
      <c r="AE314" s="210"/>
      <c r="AF314" s="210"/>
      <c r="AG314" s="210" t="s">
        <v>238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56" t="s">
        <v>587</v>
      </c>
      <c r="D315" s="223"/>
      <c r="E315" s="224">
        <v>3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245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44">
        <v>82</v>
      </c>
      <c r="B316" s="245" t="s">
        <v>588</v>
      </c>
      <c r="C316" s="259" t="s">
        <v>589</v>
      </c>
      <c r="D316" s="246" t="s">
        <v>362</v>
      </c>
      <c r="E316" s="247">
        <v>2</v>
      </c>
      <c r="F316" s="248"/>
      <c r="G316" s="249">
        <f>ROUND(E316*F316,2)</f>
        <v>0</v>
      </c>
      <c r="H316" s="248"/>
      <c r="I316" s="249">
        <f>ROUND(E316*H316,2)</f>
        <v>0</v>
      </c>
      <c r="J316" s="248"/>
      <c r="K316" s="249">
        <f>ROUND(E316*J316,2)</f>
        <v>0</v>
      </c>
      <c r="L316" s="249">
        <v>21</v>
      </c>
      <c r="M316" s="249">
        <f>G316*(1+L316/100)</f>
        <v>0</v>
      </c>
      <c r="N316" s="247">
        <v>0</v>
      </c>
      <c r="O316" s="247">
        <f>ROUND(E316*N316,2)</f>
        <v>0</v>
      </c>
      <c r="P316" s="247">
        <v>3.6999999999999998E-2</v>
      </c>
      <c r="Q316" s="247">
        <f>ROUND(E316*P316,2)</f>
        <v>7.0000000000000007E-2</v>
      </c>
      <c r="R316" s="249" t="s">
        <v>518</v>
      </c>
      <c r="S316" s="249" t="s">
        <v>235</v>
      </c>
      <c r="T316" s="250" t="s">
        <v>235</v>
      </c>
      <c r="U316" s="221">
        <v>0.55000000000000004</v>
      </c>
      <c r="V316" s="221">
        <f>ROUND(E316*U316,2)</f>
        <v>1.1000000000000001</v>
      </c>
      <c r="W316" s="221"/>
      <c r="X316" s="221" t="s">
        <v>236</v>
      </c>
      <c r="Y316" s="221" t="s">
        <v>237</v>
      </c>
      <c r="Z316" s="210"/>
      <c r="AA316" s="210"/>
      <c r="AB316" s="210"/>
      <c r="AC316" s="210"/>
      <c r="AD316" s="210"/>
      <c r="AE316" s="210"/>
      <c r="AF316" s="210"/>
      <c r="AG316" s="210" t="s">
        <v>238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2.5" outlineLevel="1" x14ac:dyDescent="0.2">
      <c r="A317" s="233">
        <v>83</v>
      </c>
      <c r="B317" s="234" t="s">
        <v>590</v>
      </c>
      <c r="C317" s="254" t="s">
        <v>591</v>
      </c>
      <c r="D317" s="235" t="s">
        <v>274</v>
      </c>
      <c r="E317" s="236">
        <v>174.09</v>
      </c>
      <c r="F317" s="237"/>
      <c r="G317" s="238">
        <f>ROUND(E317*F317,2)</f>
        <v>0</v>
      </c>
      <c r="H317" s="237"/>
      <c r="I317" s="238">
        <f>ROUND(E317*H317,2)</f>
        <v>0</v>
      </c>
      <c r="J317" s="237"/>
      <c r="K317" s="238">
        <f>ROUND(E317*J317,2)</f>
        <v>0</v>
      </c>
      <c r="L317" s="238">
        <v>21</v>
      </c>
      <c r="M317" s="238">
        <f>G317*(1+L317/100)</f>
        <v>0</v>
      </c>
      <c r="N317" s="236">
        <v>0</v>
      </c>
      <c r="O317" s="236">
        <f>ROUND(E317*N317,2)</f>
        <v>0</v>
      </c>
      <c r="P317" s="236">
        <v>0.02</v>
      </c>
      <c r="Q317" s="236">
        <f>ROUND(E317*P317,2)</f>
        <v>3.48</v>
      </c>
      <c r="R317" s="238" t="s">
        <v>518</v>
      </c>
      <c r="S317" s="238" t="s">
        <v>235</v>
      </c>
      <c r="T317" s="239" t="s">
        <v>235</v>
      </c>
      <c r="U317" s="221">
        <v>0.17</v>
      </c>
      <c r="V317" s="221">
        <f>ROUND(E317*U317,2)</f>
        <v>29.6</v>
      </c>
      <c r="W317" s="221"/>
      <c r="X317" s="221" t="s">
        <v>236</v>
      </c>
      <c r="Y317" s="221" t="s">
        <v>237</v>
      </c>
      <c r="Z317" s="210"/>
      <c r="AA317" s="210"/>
      <c r="AB317" s="210"/>
      <c r="AC317" s="210"/>
      <c r="AD317" s="210"/>
      <c r="AE317" s="210"/>
      <c r="AF317" s="210"/>
      <c r="AG317" s="210" t="s">
        <v>238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56" t="s">
        <v>352</v>
      </c>
      <c r="D318" s="223"/>
      <c r="E318" s="224">
        <v>132.88999999999999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245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56" t="s">
        <v>592</v>
      </c>
      <c r="D319" s="223"/>
      <c r="E319" s="224">
        <v>41.2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245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2.5" outlineLevel="1" x14ac:dyDescent="0.2">
      <c r="A320" s="233">
        <v>84</v>
      </c>
      <c r="B320" s="234" t="s">
        <v>593</v>
      </c>
      <c r="C320" s="254" t="s">
        <v>594</v>
      </c>
      <c r="D320" s="235" t="s">
        <v>274</v>
      </c>
      <c r="E320" s="236">
        <v>264.95010000000002</v>
      </c>
      <c r="F320" s="237"/>
      <c r="G320" s="238">
        <f>ROUND(E320*F320,2)</f>
        <v>0</v>
      </c>
      <c r="H320" s="237"/>
      <c r="I320" s="238">
        <f>ROUND(E320*H320,2)</f>
        <v>0</v>
      </c>
      <c r="J320" s="237"/>
      <c r="K320" s="238">
        <f>ROUND(E320*J320,2)</f>
        <v>0</v>
      </c>
      <c r="L320" s="238">
        <v>21</v>
      </c>
      <c r="M320" s="238">
        <f>G320*(1+L320/100)</f>
        <v>0</v>
      </c>
      <c r="N320" s="236">
        <v>0</v>
      </c>
      <c r="O320" s="236">
        <f>ROUND(E320*N320,2)</f>
        <v>0</v>
      </c>
      <c r="P320" s="236">
        <v>4.5999999999999999E-2</v>
      </c>
      <c r="Q320" s="236">
        <f>ROUND(E320*P320,2)</f>
        <v>12.19</v>
      </c>
      <c r="R320" s="238" t="s">
        <v>518</v>
      </c>
      <c r="S320" s="238" t="s">
        <v>235</v>
      </c>
      <c r="T320" s="239" t="s">
        <v>235</v>
      </c>
      <c r="U320" s="221">
        <v>0.26</v>
      </c>
      <c r="V320" s="221">
        <f>ROUND(E320*U320,2)</f>
        <v>68.89</v>
      </c>
      <c r="W320" s="221"/>
      <c r="X320" s="221" t="s">
        <v>236</v>
      </c>
      <c r="Y320" s="221" t="s">
        <v>237</v>
      </c>
      <c r="Z320" s="210"/>
      <c r="AA320" s="210"/>
      <c r="AB320" s="210"/>
      <c r="AC320" s="210"/>
      <c r="AD320" s="210"/>
      <c r="AE320" s="210"/>
      <c r="AF320" s="210"/>
      <c r="AG320" s="210" t="s">
        <v>238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56" t="s">
        <v>335</v>
      </c>
      <c r="D321" s="223"/>
      <c r="E321" s="224">
        <v>112.176</v>
      </c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245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56" t="s">
        <v>595</v>
      </c>
      <c r="D322" s="223"/>
      <c r="E322" s="224">
        <v>-28.402100000000001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245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56" t="s">
        <v>596</v>
      </c>
      <c r="D323" s="223"/>
      <c r="E323" s="224">
        <v>19.621200000000002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245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56" t="s">
        <v>336</v>
      </c>
      <c r="D324" s="223"/>
      <c r="E324" s="224">
        <v>175.32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245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56" t="s">
        <v>597</v>
      </c>
      <c r="D325" s="223"/>
      <c r="E325" s="224">
        <v>-23.364999999999998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245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56" t="s">
        <v>598</v>
      </c>
      <c r="D326" s="223"/>
      <c r="E326" s="224">
        <v>9.6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0"/>
      <c r="AA326" s="210"/>
      <c r="AB326" s="210"/>
      <c r="AC326" s="210"/>
      <c r="AD326" s="210"/>
      <c r="AE326" s="210"/>
      <c r="AF326" s="210"/>
      <c r="AG326" s="210" t="s">
        <v>245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33">
        <v>85</v>
      </c>
      <c r="B327" s="234" t="s">
        <v>599</v>
      </c>
      <c r="C327" s="254" t="s">
        <v>600</v>
      </c>
      <c r="D327" s="235" t="s">
        <v>274</v>
      </c>
      <c r="E327" s="236">
        <v>1.8360000000000001</v>
      </c>
      <c r="F327" s="237"/>
      <c r="G327" s="238">
        <f>ROUND(E327*F327,2)</f>
        <v>0</v>
      </c>
      <c r="H327" s="237"/>
      <c r="I327" s="238">
        <f>ROUND(E327*H327,2)</f>
        <v>0</v>
      </c>
      <c r="J327" s="237"/>
      <c r="K327" s="238">
        <f>ROUND(E327*J327,2)</f>
        <v>0</v>
      </c>
      <c r="L327" s="238">
        <v>21</v>
      </c>
      <c r="M327" s="238">
        <f>G327*(1+L327/100)</f>
        <v>0</v>
      </c>
      <c r="N327" s="236">
        <v>0</v>
      </c>
      <c r="O327" s="236">
        <f>ROUND(E327*N327,2)</f>
        <v>0</v>
      </c>
      <c r="P327" s="236">
        <v>0.16900000000000001</v>
      </c>
      <c r="Q327" s="236">
        <f>ROUND(E327*P327,2)</f>
        <v>0.31</v>
      </c>
      <c r="R327" s="238" t="s">
        <v>518</v>
      </c>
      <c r="S327" s="238" t="s">
        <v>235</v>
      </c>
      <c r="T327" s="239" t="s">
        <v>235</v>
      </c>
      <c r="U327" s="221">
        <v>1.46</v>
      </c>
      <c r="V327" s="221">
        <f>ROUND(E327*U327,2)</f>
        <v>2.68</v>
      </c>
      <c r="W327" s="221"/>
      <c r="X327" s="221" t="s">
        <v>236</v>
      </c>
      <c r="Y327" s="221" t="s">
        <v>237</v>
      </c>
      <c r="Z327" s="210"/>
      <c r="AA327" s="210"/>
      <c r="AB327" s="210"/>
      <c r="AC327" s="210"/>
      <c r="AD327" s="210"/>
      <c r="AE327" s="210"/>
      <c r="AF327" s="210"/>
      <c r="AG327" s="210" t="s">
        <v>238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">
      <c r="A328" s="217"/>
      <c r="B328" s="218"/>
      <c r="C328" s="255" t="s">
        <v>601</v>
      </c>
      <c r="D328" s="240"/>
      <c r="E328" s="240"/>
      <c r="F328" s="240"/>
      <c r="G328" s="240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240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2" x14ac:dyDescent="0.2">
      <c r="A329" s="217"/>
      <c r="B329" s="218"/>
      <c r="C329" s="256" t="s">
        <v>602</v>
      </c>
      <c r="D329" s="223"/>
      <c r="E329" s="224">
        <v>1.8360000000000001</v>
      </c>
      <c r="F329" s="221"/>
      <c r="G329" s="221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21"/>
      <c r="Z329" s="210"/>
      <c r="AA329" s="210"/>
      <c r="AB329" s="210"/>
      <c r="AC329" s="210"/>
      <c r="AD329" s="210"/>
      <c r="AE329" s="210"/>
      <c r="AF329" s="210"/>
      <c r="AG329" s="210" t="s">
        <v>245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2.5" outlineLevel="1" x14ac:dyDescent="0.2">
      <c r="A330" s="233">
        <v>86</v>
      </c>
      <c r="B330" s="234" t="s">
        <v>603</v>
      </c>
      <c r="C330" s="254" t="s">
        <v>604</v>
      </c>
      <c r="D330" s="235" t="s">
        <v>274</v>
      </c>
      <c r="E330" s="236">
        <v>91.51</v>
      </c>
      <c r="F330" s="237"/>
      <c r="G330" s="238">
        <f>ROUND(E330*F330,2)</f>
        <v>0</v>
      </c>
      <c r="H330" s="237"/>
      <c r="I330" s="238">
        <f>ROUND(E330*H330,2)</f>
        <v>0</v>
      </c>
      <c r="J330" s="237"/>
      <c r="K330" s="238">
        <f>ROUND(E330*J330,2)</f>
        <v>0</v>
      </c>
      <c r="L330" s="238">
        <v>21</v>
      </c>
      <c r="M330" s="238">
        <f>G330*(1+L330/100)</f>
        <v>0</v>
      </c>
      <c r="N330" s="236">
        <v>0</v>
      </c>
      <c r="O330" s="236">
        <f>ROUND(E330*N330,2)</f>
        <v>0</v>
      </c>
      <c r="P330" s="236">
        <v>6.8000000000000005E-2</v>
      </c>
      <c r="Q330" s="236">
        <f>ROUND(E330*P330,2)</f>
        <v>6.22</v>
      </c>
      <c r="R330" s="238" t="s">
        <v>518</v>
      </c>
      <c r="S330" s="238" t="s">
        <v>235</v>
      </c>
      <c r="T330" s="239" t="s">
        <v>235</v>
      </c>
      <c r="U330" s="221">
        <v>0.69</v>
      </c>
      <c r="V330" s="221">
        <f>ROUND(E330*U330,2)</f>
        <v>63.14</v>
      </c>
      <c r="W330" s="221"/>
      <c r="X330" s="221" t="s">
        <v>236</v>
      </c>
      <c r="Y330" s="221" t="s">
        <v>237</v>
      </c>
      <c r="Z330" s="210"/>
      <c r="AA330" s="210"/>
      <c r="AB330" s="210"/>
      <c r="AC330" s="210"/>
      <c r="AD330" s="210"/>
      <c r="AE330" s="210"/>
      <c r="AF330" s="210"/>
      <c r="AG330" s="210" t="s">
        <v>238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55" t="s">
        <v>601</v>
      </c>
      <c r="D331" s="240"/>
      <c r="E331" s="240"/>
      <c r="F331" s="240"/>
      <c r="G331" s="240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240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17"/>
      <c r="B332" s="218"/>
      <c r="C332" s="256" t="s">
        <v>605</v>
      </c>
      <c r="D332" s="223"/>
      <c r="E332" s="224">
        <v>91.51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245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x14ac:dyDescent="0.2">
      <c r="A333" s="226" t="s">
        <v>229</v>
      </c>
      <c r="B333" s="227" t="s">
        <v>136</v>
      </c>
      <c r="C333" s="253" t="s">
        <v>137</v>
      </c>
      <c r="D333" s="228"/>
      <c r="E333" s="229"/>
      <c r="F333" s="230"/>
      <c r="G333" s="230">
        <f>SUMIF(AG334:AG335,"&lt;&gt;NOR",G334:G335)</f>
        <v>0</v>
      </c>
      <c r="H333" s="230"/>
      <c r="I333" s="230">
        <f>SUM(I334:I335)</f>
        <v>0</v>
      </c>
      <c r="J333" s="230"/>
      <c r="K333" s="230">
        <f>SUM(K334:K335)</f>
        <v>0</v>
      </c>
      <c r="L333" s="230"/>
      <c r="M333" s="230">
        <f>SUM(M334:M335)</f>
        <v>0</v>
      </c>
      <c r="N333" s="229"/>
      <c r="O333" s="229">
        <f>SUM(O334:O335)</f>
        <v>0</v>
      </c>
      <c r="P333" s="229"/>
      <c r="Q333" s="229">
        <f>SUM(Q334:Q335)</f>
        <v>0</v>
      </c>
      <c r="R333" s="230"/>
      <c r="S333" s="230"/>
      <c r="T333" s="231"/>
      <c r="U333" s="225"/>
      <c r="V333" s="225">
        <f>SUM(V334:V335)</f>
        <v>49.57</v>
      </c>
      <c r="W333" s="225"/>
      <c r="X333" s="225"/>
      <c r="Y333" s="225"/>
      <c r="AG333" t="s">
        <v>230</v>
      </c>
    </row>
    <row r="334" spans="1:60" ht="22.5" outlineLevel="1" x14ac:dyDescent="0.2">
      <c r="A334" s="233">
        <v>87</v>
      </c>
      <c r="B334" s="234" t="s">
        <v>606</v>
      </c>
      <c r="C334" s="254" t="s">
        <v>607</v>
      </c>
      <c r="D334" s="235" t="s">
        <v>263</v>
      </c>
      <c r="E334" s="236">
        <v>52.815330000000003</v>
      </c>
      <c r="F334" s="237"/>
      <c r="G334" s="238">
        <f>ROUND(E334*F334,2)</f>
        <v>0</v>
      </c>
      <c r="H334" s="237"/>
      <c r="I334" s="238">
        <f>ROUND(E334*H334,2)</f>
        <v>0</v>
      </c>
      <c r="J334" s="237"/>
      <c r="K334" s="238">
        <f>ROUND(E334*J334,2)</f>
        <v>0</v>
      </c>
      <c r="L334" s="238">
        <v>21</v>
      </c>
      <c r="M334" s="238">
        <f>G334*(1+L334/100)</f>
        <v>0</v>
      </c>
      <c r="N334" s="236">
        <v>0</v>
      </c>
      <c r="O334" s="236">
        <f>ROUND(E334*N334,2)</f>
        <v>0</v>
      </c>
      <c r="P334" s="236">
        <v>0</v>
      </c>
      <c r="Q334" s="236">
        <f>ROUND(E334*P334,2)</f>
        <v>0</v>
      </c>
      <c r="R334" s="238" t="s">
        <v>234</v>
      </c>
      <c r="S334" s="238" t="s">
        <v>235</v>
      </c>
      <c r="T334" s="239" t="s">
        <v>235</v>
      </c>
      <c r="U334" s="221">
        <v>0.9385</v>
      </c>
      <c r="V334" s="221">
        <f>ROUND(E334*U334,2)</f>
        <v>49.57</v>
      </c>
      <c r="W334" s="221"/>
      <c r="X334" s="221" t="s">
        <v>608</v>
      </c>
      <c r="Y334" s="221" t="s">
        <v>237</v>
      </c>
      <c r="Z334" s="210"/>
      <c r="AA334" s="210"/>
      <c r="AB334" s="210"/>
      <c r="AC334" s="210"/>
      <c r="AD334" s="210"/>
      <c r="AE334" s="210"/>
      <c r="AF334" s="210"/>
      <c r="AG334" s="210" t="s">
        <v>609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2" x14ac:dyDescent="0.2">
      <c r="A335" s="217"/>
      <c r="B335" s="218"/>
      <c r="C335" s="255" t="s">
        <v>610</v>
      </c>
      <c r="D335" s="240"/>
      <c r="E335" s="240"/>
      <c r="F335" s="240"/>
      <c r="G335" s="240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240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x14ac:dyDescent="0.2">
      <c r="A336" s="226" t="s">
        <v>229</v>
      </c>
      <c r="B336" s="227" t="s">
        <v>144</v>
      </c>
      <c r="C336" s="253" t="s">
        <v>145</v>
      </c>
      <c r="D336" s="228"/>
      <c r="E336" s="229"/>
      <c r="F336" s="230"/>
      <c r="G336" s="230">
        <f>SUMIF(AG337:AG357,"&lt;&gt;NOR",G337:G357)</f>
        <v>0</v>
      </c>
      <c r="H336" s="230"/>
      <c r="I336" s="230">
        <f>SUM(I337:I357)</f>
        <v>0</v>
      </c>
      <c r="J336" s="230"/>
      <c r="K336" s="230">
        <f>SUM(K337:K357)</f>
        <v>0</v>
      </c>
      <c r="L336" s="230"/>
      <c r="M336" s="230">
        <f>SUM(M337:M357)</f>
        <v>0</v>
      </c>
      <c r="N336" s="229"/>
      <c r="O336" s="229">
        <f>SUM(O337:O357)</f>
        <v>0.47</v>
      </c>
      <c r="P336" s="229"/>
      <c r="Q336" s="229">
        <f>SUM(Q337:Q357)</f>
        <v>0</v>
      </c>
      <c r="R336" s="230"/>
      <c r="S336" s="230"/>
      <c r="T336" s="231"/>
      <c r="U336" s="225"/>
      <c r="V336" s="225">
        <f>SUM(V337:V357)</f>
        <v>27.2</v>
      </c>
      <c r="W336" s="225"/>
      <c r="X336" s="225"/>
      <c r="Y336" s="225"/>
      <c r="AG336" t="s">
        <v>230</v>
      </c>
    </row>
    <row r="337" spans="1:60" ht="22.5" outlineLevel="1" x14ac:dyDescent="0.2">
      <c r="A337" s="233">
        <v>88</v>
      </c>
      <c r="B337" s="234" t="s">
        <v>611</v>
      </c>
      <c r="C337" s="254" t="s">
        <v>612</v>
      </c>
      <c r="D337" s="235" t="s">
        <v>274</v>
      </c>
      <c r="E337" s="236">
        <v>70.353999999999999</v>
      </c>
      <c r="F337" s="237"/>
      <c r="G337" s="238">
        <f>ROUND(E337*F337,2)</f>
        <v>0</v>
      </c>
      <c r="H337" s="237"/>
      <c r="I337" s="238">
        <f>ROUND(E337*H337,2)</f>
        <v>0</v>
      </c>
      <c r="J337" s="237"/>
      <c r="K337" s="238">
        <f>ROUND(E337*J337,2)</f>
        <v>0</v>
      </c>
      <c r="L337" s="238">
        <v>21</v>
      </c>
      <c r="M337" s="238">
        <f>G337*(1+L337/100)</f>
        <v>0</v>
      </c>
      <c r="N337" s="236">
        <v>3.3E-4</v>
      </c>
      <c r="O337" s="236">
        <f>ROUND(E337*N337,2)</f>
        <v>0.02</v>
      </c>
      <c r="P337" s="236">
        <v>0</v>
      </c>
      <c r="Q337" s="236">
        <f>ROUND(E337*P337,2)</f>
        <v>0</v>
      </c>
      <c r="R337" s="238" t="s">
        <v>613</v>
      </c>
      <c r="S337" s="238" t="s">
        <v>235</v>
      </c>
      <c r="T337" s="239" t="s">
        <v>235</v>
      </c>
      <c r="U337" s="221">
        <v>2.75E-2</v>
      </c>
      <c r="V337" s="221">
        <f>ROUND(E337*U337,2)</f>
        <v>1.93</v>
      </c>
      <c r="W337" s="221"/>
      <c r="X337" s="221" t="s">
        <v>236</v>
      </c>
      <c r="Y337" s="221" t="s">
        <v>237</v>
      </c>
      <c r="Z337" s="210"/>
      <c r="AA337" s="210"/>
      <c r="AB337" s="210"/>
      <c r="AC337" s="210"/>
      <c r="AD337" s="210"/>
      <c r="AE337" s="210"/>
      <c r="AF337" s="210"/>
      <c r="AG337" s="210" t="s">
        <v>238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17"/>
      <c r="B338" s="218"/>
      <c r="C338" s="256" t="s">
        <v>614</v>
      </c>
      <c r="D338" s="223"/>
      <c r="E338" s="224">
        <v>55.7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245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56" t="s">
        <v>466</v>
      </c>
      <c r="D339" s="223"/>
      <c r="E339" s="224">
        <v>0.84</v>
      </c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245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56" t="s">
        <v>468</v>
      </c>
      <c r="D340" s="223"/>
      <c r="E340" s="224">
        <v>12.814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0"/>
      <c r="AA340" s="210"/>
      <c r="AB340" s="210"/>
      <c r="AC340" s="210"/>
      <c r="AD340" s="210"/>
      <c r="AE340" s="210"/>
      <c r="AF340" s="210"/>
      <c r="AG340" s="210" t="s">
        <v>245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56" t="s">
        <v>469</v>
      </c>
      <c r="D341" s="223"/>
      <c r="E341" s="224">
        <v>1</v>
      </c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245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ht="22.5" outlineLevel="1" x14ac:dyDescent="0.2">
      <c r="A342" s="233">
        <v>89</v>
      </c>
      <c r="B342" s="234" t="s">
        <v>615</v>
      </c>
      <c r="C342" s="254" t="s">
        <v>616</v>
      </c>
      <c r="D342" s="235" t="s">
        <v>274</v>
      </c>
      <c r="E342" s="236">
        <v>77.389399999999995</v>
      </c>
      <c r="F342" s="237"/>
      <c r="G342" s="238">
        <f>ROUND(E342*F342,2)</f>
        <v>0</v>
      </c>
      <c r="H342" s="237"/>
      <c r="I342" s="238">
        <f>ROUND(E342*H342,2)</f>
        <v>0</v>
      </c>
      <c r="J342" s="237"/>
      <c r="K342" s="238">
        <f>ROUND(E342*J342,2)</f>
        <v>0</v>
      </c>
      <c r="L342" s="238">
        <v>21</v>
      </c>
      <c r="M342" s="238">
        <f>G342*(1+L342/100)</f>
        <v>0</v>
      </c>
      <c r="N342" s="236">
        <v>4.0999999999999999E-4</v>
      </c>
      <c r="O342" s="236">
        <f>ROUND(E342*N342,2)</f>
        <v>0.03</v>
      </c>
      <c r="P342" s="236">
        <v>0</v>
      </c>
      <c r="Q342" s="236">
        <f>ROUND(E342*P342,2)</f>
        <v>0</v>
      </c>
      <c r="R342" s="238" t="s">
        <v>613</v>
      </c>
      <c r="S342" s="238" t="s">
        <v>235</v>
      </c>
      <c r="T342" s="239" t="s">
        <v>235</v>
      </c>
      <c r="U342" s="221">
        <v>0.22991</v>
      </c>
      <c r="V342" s="221">
        <f>ROUND(E342*U342,2)</f>
        <v>17.79</v>
      </c>
      <c r="W342" s="221"/>
      <c r="X342" s="221" t="s">
        <v>236</v>
      </c>
      <c r="Y342" s="221" t="s">
        <v>237</v>
      </c>
      <c r="Z342" s="210"/>
      <c r="AA342" s="210"/>
      <c r="AB342" s="210"/>
      <c r="AC342" s="210"/>
      <c r="AD342" s="210"/>
      <c r="AE342" s="210"/>
      <c r="AF342" s="210"/>
      <c r="AG342" s="210" t="s">
        <v>238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17"/>
      <c r="B343" s="218"/>
      <c r="C343" s="256" t="s">
        <v>617</v>
      </c>
      <c r="D343" s="223"/>
      <c r="E343" s="224">
        <v>61.27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245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56" t="s">
        <v>618</v>
      </c>
      <c r="D344" s="223"/>
      <c r="E344" s="224">
        <v>0.92400000000000004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245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56" t="s">
        <v>619</v>
      </c>
      <c r="D345" s="223"/>
      <c r="E345" s="224">
        <v>14.0954</v>
      </c>
      <c r="F345" s="221"/>
      <c r="G345" s="221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0"/>
      <c r="AA345" s="210"/>
      <c r="AB345" s="210"/>
      <c r="AC345" s="210"/>
      <c r="AD345" s="210"/>
      <c r="AE345" s="210"/>
      <c r="AF345" s="210"/>
      <c r="AG345" s="210" t="s">
        <v>245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56" t="s">
        <v>620</v>
      </c>
      <c r="D346" s="223"/>
      <c r="E346" s="224">
        <v>1.1000000000000001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245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33">
        <v>90</v>
      </c>
      <c r="B347" s="234" t="s">
        <v>621</v>
      </c>
      <c r="C347" s="254" t="s">
        <v>622</v>
      </c>
      <c r="D347" s="235" t="s">
        <v>274</v>
      </c>
      <c r="E347" s="236">
        <v>12.576000000000001</v>
      </c>
      <c r="F347" s="237"/>
      <c r="G347" s="238">
        <f>ROUND(E347*F347,2)</f>
        <v>0</v>
      </c>
      <c r="H347" s="237"/>
      <c r="I347" s="238">
        <f>ROUND(E347*H347,2)</f>
        <v>0</v>
      </c>
      <c r="J347" s="237"/>
      <c r="K347" s="238">
        <f>ROUND(E347*J347,2)</f>
        <v>0</v>
      </c>
      <c r="L347" s="238">
        <v>21</v>
      </c>
      <c r="M347" s="238">
        <f>G347*(1+L347/100)</f>
        <v>0</v>
      </c>
      <c r="N347" s="236">
        <v>4.1999999999999997E-3</v>
      </c>
      <c r="O347" s="236">
        <f>ROUND(E347*N347,2)</f>
        <v>0.05</v>
      </c>
      <c r="P347" s="236">
        <v>0</v>
      </c>
      <c r="Q347" s="236">
        <f>ROUND(E347*P347,2)</f>
        <v>0</v>
      </c>
      <c r="R347" s="238" t="s">
        <v>613</v>
      </c>
      <c r="S347" s="238" t="s">
        <v>235</v>
      </c>
      <c r="T347" s="239" t="s">
        <v>235</v>
      </c>
      <c r="U347" s="221">
        <v>0.38500000000000001</v>
      </c>
      <c r="V347" s="221">
        <f>ROUND(E347*U347,2)</f>
        <v>4.84</v>
      </c>
      <c r="W347" s="221"/>
      <c r="X347" s="221" t="s">
        <v>236</v>
      </c>
      <c r="Y347" s="221" t="s">
        <v>237</v>
      </c>
      <c r="Z347" s="210"/>
      <c r="AA347" s="210"/>
      <c r="AB347" s="210"/>
      <c r="AC347" s="210"/>
      <c r="AD347" s="210"/>
      <c r="AE347" s="210"/>
      <c r="AF347" s="210"/>
      <c r="AG347" s="210" t="s">
        <v>623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17"/>
      <c r="B348" s="218"/>
      <c r="C348" s="257" t="s">
        <v>624</v>
      </c>
      <c r="D348" s="242"/>
      <c r="E348" s="242"/>
      <c r="F348" s="242"/>
      <c r="G348" s="242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314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">
      <c r="A349" s="217"/>
      <c r="B349" s="218"/>
      <c r="C349" s="256" t="s">
        <v>625</v>
      </c>
      <c r="D349" s="223"/>
      <c r="E349" s="224">
        <v>12.576000000000001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0"/>
      <c r="AA349" s="210"/>
      <c r="AB349" s="210"/>
      <c r="AC349" s="210"/>
      <c r="AD349" s="210"/>
      <c r="AE349" s="210"/>
      <c r="AF349" s="210"/>
      <c r="AG349" s="210" t="s">
        <v>245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33">
        <v>91</v>
      </c>
      <c r="B350" s="234" t="s">
        <v>626</v>
      </c>
      <c r="C350" s="254" t="s">
        <v>627</v>
      </c>
      <c r="D350" s="235" t="s">
        <v>362</v>
      </c>
      <c r="E350" s="236">
        <v>13.15</v>
      </c>
      <c r="F350" s="237"/>
      <c r="G350" s="238">
        <f>ROUND(E350*F350,2)</f>
        <v>0</v>
      </c>
      <c r="H350" s="237"/>
      <c r="I350" s="238">
        <f>ROUND(E350*H350,2)</f>
        <v>0</v>
      </c>
      <c r="J350" s="237"/>
      <c r="K350" s="238">
        <f>ROUND(E350*J350,2)</f>
        <v>0</v>
      </c>
      <c r="L350" s="238">
        <v>21</v>
      </c>
      <c r="M350" s="238">
        <f>G350*(1+L350/100)</f>
        <v>0</v>
      </c>
      <c r="N350" s="236">
        <v>3.2000000000000003E-4</v>
      </c>
      <c r="O350" s="236">
        <f>ROUND(E350*N350,2)</f>
        <v>0</v>
      </c>
      <c r="P350" s="236">
        <v>0</v>
      </c>
      <c r="Q350" s="236">
        <f>ROUND(E350*P350,2)</f>
        <v>0</v>
      </c>
      <c r="R350" s="238" t="s">
        <v>613</v>
      </c>
      <c r="S350" s="238" t="s">
        <v>235</v>
      </c>
      <c r="T350" s="239" t="s">
        <v>235</v>
      </c>
      <c r="U350" s="221">
        <v>0.11</v>
      </c>
      <c r="V350" s="221">
        <f>ROUND(E350*U350,2)</f>
        <v>1.45</v>
      </c>
      <c r="W350" s="221"/>
      <c r="X350" s="221" t="s">
        <v>236</v>
      </c>
      <c r="Y350" s="221" t="s">
        <v>237</v>
      </c>
      <c r="Z350" s="210"/>
      <c r="AA350" s="210"/>
      <c r="AB350" s="210"/>
      <c r="AC350" s="210"/>
      <c r="AD350" s="210"/>
      <c r="AE350" s="210"/>
      <c r="AF350" s="210"/>
      <c r="AG350" s="210" t="s">
        <v>623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56" t="s">
        <v>628</v>
      </c>
      <c r="D351" s="223"/>
      <c r="E351" s="224">
        <v>13.15</v>
      </c>
      <c r="F351" s="221"/>
      <c r="G351" s="22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0"/>
      <c r="AA351" s="210"/>
      <c r="AB351" s="210"/>
      <c r="AC351" s="210"/>
      <c r="AD351" s="210"/>
      <c r="AE351" s="210"/>
      <c r="AF351" s="210"/>
      <c r="AG351" s="210" t="s">
        <v>245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33">
        <v>92</v>
      </c>
      <c r="B352" s="234" t="s">
        <v>629</v>
      </c>
      <c r="C352" s="254" t="s">
        <v>630</v>
      </c>
      <c r="D352" s="235" t="s">
        <v>274</v>
      </c>
      <c r="E352" s="236">
        <v>12.576000000000001</v>
      </c>
      <c r="F352" s="237"/>
      <c r="G352" s="238">
        <f>ROUND(E352*F352,2)</f>
        <v>0</v>
      </c>
      <c r="H352" s="237"/>
      <c r="I352" s="238">
        <f>ROUND(E352*H352,2)</f>
        <v>0</v>
      </c>
      <c r="J352" s="237"/>
      <c r="K352" s="238">
        <f>ROUND(E352*J352,2)</f>
        <v>0</v>
      </c>
      <c r="L352" s="238">
        <v>21</v>
      </c>
      <c r="M352" s="238">
        <f>G352*(1+L352/100)</f>
        <v>0</v>
      </c>
      <c r="N352" s="236">
        <v>0</v>
      </c>
      <c r="O352" s="236">
        <f>ROUND(E352*N352,2)</f>
        <v>0</v>
      </c>
      <c r="P352" s="236">
        <v>0</v>
      </c>
      <c r="Q352" s="236">
        <f>ROUND(E352*P352,2)</f>
        <v>0</v>
      </c>
      <c r="R352" s="238" t="s">
        <v>613</v>
      </c>
      <c r="S352" s="238" t="s">
        <v>235</v>
      </c>
      <c r="T352" s="239" t="s">
        <v>235</v>
      </c>
      <c r="U352" s="221">
        <v>9.5000000000000001E-2</v>
      </c>
      <c r="V352" s="221">
        <f>ROUND(E352*U352,2)</f>
        <v>1.19</v>
      </c>
      <c r="W352" s="221"/>
      <c r="X352" s="221" t="s">
        <v>236</v>
      </c>
      <c r="Y352" s="221" t="s">
        <v>237</v>
      </c>
      <c r="Z352" s="210"/>
      <c r="AA352" s="210"/>
      <c r="AB352" s="210"/>
      <c r="AC352" s="210"/>
      <c r="AD352" s="210"/>
      <c r="AE352" s="210"/>
      <c r="AF352" s="210"/>
      <c r="AG352" s="210" t="s">
        <v>623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56" t="s">
        <v>631</v>
      </c>
      <c r="D353" s="223"/>
      <c r="E353" s="224">
        <v>12.576000000000001</v>
      </c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245</v>
      </c>
      <c r="AH353" s="210">
        <v>5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33.75" outlineLevel="1" x14ac:dyDescent="0.2">
      <c r="A354" s="233">
        <v>93</v>
      </c>
      <c r="B354" s="234" t="s">
        <v>632</v>
      </c>
      <c r="C354" s="254" t="s">
        <v>633</v>
      </c>
      <c r="D354" s="235" t="s">
        <v>274</v>
      </c>
      <c r="E354" s="236">
        <v>81.258870000000002</v>
      </c>
      <c r="F354" s="237"/>
      <c r="G354" s="238">
        <f>ROUND(E354*F354,2)</f>
        <v>0</v>
      </c>
      <c r="H354" s="237"/>
      <c r="I354" s="238">
        <f>ROUND(E354*H354,2)</f>
        <v>0</v>
      </c>
      <c r="J354" s="237"/>
      <c r="K354" s="238">
        <f>ROUND(E354*J354,2)</f>
        <v>0</v>
      </c>
      <c r="L354" s="238">
        <v>21</v>
      </c>
      <c r="M354" s="238">
        <f>G354*(1+L354/100)</f>
        <v>0</v>
      </c>
      <c r="N354" s="236">
        <v>4.4999999999999997E-3</v>
      </c>
      <c r="O354" s="236">
        <f>ROUND(E354*N354,2)</f>
        <v>0.37</v>
      </c>
      <c r="P354" s="236">
        <v>0</v>
      </c>
      <c r="Q354" s="236">
        <f>ROUND(E354*P354,2)</f>
        <v>0</v>
      </c>
      <c r="R354" s="238" t="s">
        <v>282</v>
      </c>
      <c r="S354" s="238" t="s">
        <v>235</v>
      </c>
      <c r="T354" s="239" t="s">
        <v>235</v>
      </c>
      <c r="U354" s="221">
        <v>0</v>
      </c>
      <c r="V354" s="221">
        <f>ROUND(E354*U354,2)</f>
        <v>0</v>
      </c>
      <c r="W354" s="221"/>
      <c r="X354" s="221" t="s">
        <v>283</v>
      </c>
      <c r="Y354" s="221" t="s">
        <v>237</v>
      </c>
      <c r="Z354" s="210"/>
      <c r="AA354" s="210"/>
      <c r="AB354" s="210"/>
      <c r="AC354" s="210"/>
      <c r="AD354" s="210"/>
      <c r="AE354" s="210"/>
      <c r="AF354" s="210"/>
      <c r="AG354" s="210" t="s">
        <v>284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">
      <c r="A355" s="217"/>
      <c r="B355" s="218"/>
      <c r="C355" s="256" t="s">
        <v>634</v>
      </c>
      <c r="D355" s="223"/>
      <c r="E355" s="224">
        <v>81.258870000000002</v>
      </c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245</v>
      </c>
      <c r="AH355" s="210">
        <v>5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7">
        <v>94</v>
      </c>
      <c r="B356" s="218" t="s">
        <v>635</v>
      </c>
      <c r="C356" s="260" t="s">
        <v>636</v>
      </c>
      <c r="D356" s="219" t="s">
        <v>0</v>
      </c>
      <c r="E356" s="251"/>
      <c r="F356" s="222"/>
      <c r="G356" s="221">
        <f>ROUND(E356*F356,2)</f>
        <v>0</v>
      </c>
      <c r="H356" s="222"/>
      <c r="I356" s="221">
        <f>ROUND(E356*H356,2)</f>
        <v>0</v>
      </c>
      <c r="J356" s="222"/>
      <c r="K356" s="221">
        <f>ROUND(E356*J356,2)</f>
        <v>0</v>
      </c>
      <c r="L356" s="221">
        <v>21</v>
      </c>
      <c r="M356" s="221">
        <f>G356*(1+L356/100)</f>
        <v>0</v>
      </c>
      <c r="N356" s="220">
        <v>0</v>
      </c>
      <c r="O356" s="220">
        <f>ROUND(E356*N356,2)</f>
        <v>0</v>
      </c>
      <c r="P356" s="220">
        <v>0</v>
      </c>
      <c r="Q356" s="220">
        <f>ROUND(E356*P356,2)</f>
        <v>0</v>
      </c>
      <c r="R356" s="221" t="s">
        <v>613</v>
      </c>
      <c r="S356" s="221" t="s">
        <v>235</v>
      </c>
      <c r="T356" s="221" t="s">
        <v>235</v>
      </c>
      <c r="U356" s="221">
        <v>0</v>
      </c>
      <c r="V356" s="221">
        <f>ROUND(E356*U356,2)</f>
        <v>0</v>
      </c>
      <c r="W356" s="221"/>
      <c r="X356" s="221" t="s">
        <v>608</v>
      </c>
      <c r="Y356" s="221" t="s">
        <v>237</v>
      </c>
      <c r="Z356" s="210"/>
      <c r="AA356" s="210"/>
      <c r="AB356" s="210"/>
      <c r="AC356" s="210"/>
      <c r="AD356" s="210"/>
      <c r="AE356" s="210"/>
      <c r="AF356" s="210"/>
      <c r="AG356" s="210" t="s">
        <v>609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17"/>
      <c r="B357" s="218"/>
      <c r="C357" s="261" t="s">
        <v>637</v>
      </c>
      <c r="D357" s="252"/>
      <c r="E357" s="252"/>
      <c r="F357" s="252"/>
      <c r="G357" s="252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21"/>
      <c r="Z357" s="210"/>
      <c r="AA357" s="210"/>
      <c r="AB357" s="210"/>
      <c r="AC357" s="210"/>
      <c r="AD357" s="210"/>
      <c r="AE357" s="210"/>
      <c r="AF357" s="210"/>
      <c r="AG357" s="210" t="s">
        <v>240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x14ac:dyDescent="0.2">
      <c r="A358" s="226" t="s">
        <v>229</v>
      </c>
      <c r="B358" s="227" t="s">
        <v>146</v>
      </c>
      <c r="C358" s="253" t="s">
        <v>147</v>
      </c>
      <c r="D358" s="228"/>
      <c r="E358" s="229"/>
      <c r="F358" s="230"/>
      <c r="G358" s="230">
        <f>SUMIF(AG359:AG370,"&lt;&gt;NOR",G359:G370)</f>
        <v>0</v>
      </c>
      <c r="H358" s="230"/>
      <c r="I358" s="230">
        <f>SUM(I359:I370)</f>
        <v>0</v>
      </c>
      <c r="J358" s="230"/>
      <c r="K358" s="230">
        <f>SUM(K359:K370)</f>
        <v>0</v>
      </c>
      <c r="L358" s="230"/>
      <c r="M358" s="230">
        <f>SUM(M359:M370)</f>
        <v>0</v>
      </c>
      <c r="N358" s="229"/>
      <c r="O358" s="229">
        <f>SUM(O359:O370)</f>
        <v>0.02</v>
      </c>
      <c r="P358" s="229"/>
      <c r="Q358" s="229">
        <f>SUM(Q359:Q370)</f>
        <v>0</v>
      </c>
      <c r="R358" s="230"/>
      <c r="S358" s="230"/>
      <c r="T358" s="231"/>
      <c r="U358" s="225"/>
      <c r="V358" s="225">
        <f>SUM(V359:V370)</f>
        <v>14.780000000000001</v>
      </c>
      <c r="W358" s="225"/>
      <c r="X358" s="225"/>
      <c r="Y358" s="225"/>
      <c r="AG358" t="s">
        <v>230</v>
      </c>
    </row>
    <row r="359" spans="1:60" ht="22.5" outlineLevel="1" x14ac:dyDescent="0.2">
      <c r="A359" s="233">
        <v>95</v>
      </c>
      <c r="B359" s="234" t="s">
        <v>638</v>
      </c>
      <c r="C359" s="254" t="s">
        <v>639</v>
      </c>
      <c r="D359" s="235" t="s">
        <v>274</v>
      </c>
      <c r="E359" s="236">
        <v>61.27</v>
      </c>
      <c r="F359" s="237"/>
      <c r="G359" s="238">
        <f>ROUND(E359*F359,2)</f>
        <v>0</v>
      </c>
      <c r="H359" s="237"/>
      <c r="I359" s="238">
        <f>ROUND(E359*H359,2)</f>
        <v>0</v>
      </c>
      <c r="J359" s="237"/>
      <c r="K359" s="238">
        <f>ROUND(E359*J359,2)</f>
        <v>0</v>
      </c>
      <c r="L359" s="238">
        <v>21</v>
      </c>
      <c r="M359" s="238">
        <f>G359*(1+L359/100)</f>
        <v>0</v>
      </c>
      <c r="N359" s="236">
        <v>3.0000000000000001E-5</v>
      </c>
      <c r="O359" s="236">
        <f>ROUND(E359*N359,2)</f>
        <v>0</v>
      </c>
      <c r="P359" s="236">
        <v>0</v>
      </c>
      <c r="Q359" s="236">
        <f>ROUND(E359*P359,2)</f>
        <v>0</v>
      </c>
      <c r="R359" s="238" t="s">
        <v>640</v>
      </c>
      <c r="S359" s="238" t="s">
        <v>235</v>
      </c>
      <c r="T359" s="239" t="s">
        <v>235</v>
      </c>
      <c r="U359" s="221">
        <v>7.0000000000000007E-2</v>
      </c>
      <c r="V359" s="221">
        <f>ROUND(E359*U359,2)</f>
        <v>4.29</v>
      </c>
      <c r="W359" s="221"/>
      <c r="X359" s="221" t="s">
        <v>236</v>
      </c>
      <c r="Y359" s="221" t="s">
        <v>237</v>
      </c>
      <c r="Z359" s="210"/>
      <c r="AA359" s="210"/>
      <c r="AB359" s="210"/>
      <c r="AC359" s="210"/>
      <c r="AD359" s="210"/>
      <c r="AE359" s="210"/>
      <c r="AF359" s="210"/>
      <c r="AG359" s="210" t="s">
        <v>238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17"/>
      <c r="B360" s="218"/>
      <c r="C360" s="256" t="s">
        <v>641</v>
      </c>
      <c r="D360" s="223"/>
      <c r="E360" s="224">
        <v>61.27</v>
      </c>
      <c r="F360" s="221"/>
      <c r="G360" s="221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0"/>
      <c r="AA360" s="210"/>
      <c r="AB360" s="210"/>
      <c r="AC360" s="210"/>
      <c r="AD360" s="210"/>
      <c r="AE360" s="210"/>
      <c r="AF360" s="210"/>
      <c r="AG360" s="210" t="s">
        <v>245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ht="22.5" outlineLevel="1" x14ac:dyDescent="0.2">
      <c r="A361" s="233">
        <v>96</v>
      </c>
      <c r="B361" s="234" t="s">
        <v>642</v>
      </c>
      <c r="C361" s="254" t="s">
        <v>643</v>
      </c>
      <c r="D361" s="235" t="s">
        <v>362</v>
      </c>
      <c r="E361" s="236">
        <v>57.13</v>
      </c>
      <c r="F361" s="237"/>
      <c r="G361" s="238">
        <f>ROUND(E361*F361,2)</f>
        <v>0</v>
      </c>
      <c r="H361" s="237"/>
      <c r="I361" s="238">
        <f>ROUND(E361*H361,2)</f>
        <v>0</v>
      </c>
      <c r="J361" s="237"/>
      <c r="K361" s="238">
        <f>ROUND(E361*J361,2)</f>
        <v>0</v>
      </c>
      <c r="L361" s="238">
        <v>21</v>
      </c>
      <c r="M361" s="238">
        <f>G361*(1+L361/100)</f>
        <v>0</v>
      </c>
      <c r="N361" s="236">
        <v>0</v>
      </c>
      <c r="O361" s="236">
        <f>ROUND(E361*N361,2)</f>
        <v>0</v>
      </c>
      <c r="P361" s="236">
        <v>0</v>
      </c>
      <c r="Q361" s="236">
        <f>ROUND(E361*P361,2)</f>
        <v>0</v>
      </c>
      <c r="R361" s="238" t="s">
        <v>640</v>
      </c>
      <c r="S361" s="238" t="s">
        <v>235</v>
      </c>
      <c r="T361" s="239" t="s">
        <v>235</v>
      </c>
      <c r="U361" s="221">
        <v>0.05</v>
      </c>
      <c r="V361" s="221">
        <f>ROUND(E361*U361,2)</f>
        <v>2.86</v>
      </c>
      <c r="W361" s="221"/>
      <c r="X361" s="221" t="s">
        <v>236</v>
      </c>
      <c r="Y361" s="221" t="s">
        <v>237</v>
      </c>
      <c r="Z361" s="210"/>
      <c r="AA361" s="210"/>
      <c r="AB361" s="210"/>
      <c r="AC361" s="210"/>
      <c r="AD361" s="210"/>
      <c r="AE361" s="210"/>
      <c r="AF361" s="210"/>
      <c r="AG361" s="210" t="s">
        <v>238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">
      <c r="A362" s="217"/>
      <c r="B362" s="218"/>
      <c r="C362" s="256" t="s">
        <v>644</v>
      </c>
      <c r="D362" s="223"/>
      <c r="E362" s="224">
        <v>30.84</v>
      </c>
      <c r="F362" s="221"/>
      <c r="G362" s="221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0"/>
      <c r="AA362" s="210"/>
      <c r="AB362" s="210"/>
      <c r="AC362" s="210"/>
      <c r="AD362" s="210"/>
      <c r="AE362" s="210"/>
      <c r="AF362" s="210"/>
      <c r="AG362" s="210" t="s">
        <v>245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56" t="s">
        <v>645</v>
      </c>
      <c r="D363" s="223"/>
      <c r="E363" s="224">
        <v>26.29</v>
      </c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245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ht="22.5" outlineLevel="1" x14ac:dyDescent="0.2">
      <c r="A364" s="233">
        <v>97</v>
      </c>
      <c r="B364" s="234" t="s">
        <v>646</v>
      </c>
      <c r="C364" s="254" t="s">
        <v>647</v>
      </c>
      <c r="D364" s="235" t="s">
        <v>274</v>
      </c>
      <c r="E364" s="236">
        <v>10.718</v>
      </c>
      <c r="F364" s="237"/>
      <c r="G364" s="238">
        <f>ROUND(E364*F364,2)</f>
        <v>0</v>
      </c>
      <c r="H364" s="237"/>
      <c r="I364" s="238">
        <f>ROUND(E364*H364,2)</f>
        <v>0</v>
      </c>
      <c r="J364" s="237"/>
      <c r="K364" s="238">
        <f>ROUND(E364*J364,2)</f>
        <v>0</v>
      </c>
      <c r="L364" s="238">
        <v>21</v>
      </c>
      <c r="M364" s="238">
        <f>G364*(1+L364/100)</f>
        <v>0</v>
      </c>
      <c r="N364" s="236">
        <v>2.0999999999999999E-3</v>
      </c>
      <c r="O364" s="236">
        <f>ROUND(E364*N364,2)</f>
        <v>0.02</v>
      </c>
      <c r="P364" s="236">
        <v>0</v>
      </c>
      <c r="Q364" s="236">
        <f>ROUND(E364*P364,2)</f>
        <v>0</v>
      </c>
      <c r="R364" s="238" t="s">
        <v>640</v>
      </c>
      <c r="S364" s="238" t="s">
        <v>235</v>
      </c>
      <c r="T364" s="239" t="s">
        <v>235</v>
      </c>
      <c r="U364" s="221">
        <v>0.71199999999999997</v>
      </c>
      <c r="V364" s="221">
        <f>ROUND(E364*U364,2)</f>
        <v>7.63</v>
      </c>
      <c r="W364" s="221"/>
      <c r="X364" s="221" t="s">
        <v>236</v>
      </c>
      <c r="Y364" s="221" t="s">
        <v>237</v>
      </c>
      <c r="Z364" s="210"/>
      <c r="AA364" s="210"/>
      <c r="AB364" s="210"/>
      <c r="AC364" s="210"/>
      <c r="AD364" s="210"/>
      <c r="AE364" s="210"/>
      <c r="AF364" s="210"/>
      <c r="AG364" s="210" t="s">
        <v>238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2" x14ac:dyDescent="0.2">
      <c r="A365" s="217"/>
      <c r="B365" s="218"/>
      <c r="C365" s="255" t="s">
        <v>648</v>
      </c>
      <c r="D365" s="240"/>
      <c r="E365" s="240"/>
      <c r="F365" s="240"/>
      <c r="G365" s="240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240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58" t="s">
        <v>649</v>
      </c>
      <c r="D366" s="243"/>
      <c r="E366" s="243"/>
      <c r="F366" s="243"/>
      <c r="G366" s="243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314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58" t="s">
        <v>650</v>
      </c>
      <c r="D367" s="243"/>
      <c r="E367" s="243"/>
      <c r="F367" s="243"/>
      <c r="G367" s="243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314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17"/>
      <c r="B368" s="218"/>
      <c r="C368" s="256" t="s">
        <v>651</v>
      </c>
      <c r="D368" s="223"/>
      <c r="E368" s="224">
        <v>10.718</v>
      </c>
      <c r="F368" s="221"/>
      <c r="G368" s="221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245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17">
        <v>98</v>
      </c>
      <c r="B369" s="218" t="s">
        <v>652</v>
      </c>
      <c r="C369" s="260" t="s">
        <v>653</v>
      </c>
      <c r="D369" s="219" t="s">
        <v>0</v>
      </c>
      <c r="E369" s="251"/>
      <c r="F369" s="222"/>
      <c r="G369" s="221">
        <f>ROUND(E369*F369,2)</f>
        <v>0</v>
      </c>
      <c r="H369" s="222"/>
      <c r="I369" s="221">
        <f>ROUND(E369*H369,2)</f>
        <v>0</v>
      </c>
      <c r="J369" s="222"/>
      <c r="K369" s="221">
        <f>ROUND(E369*J369,2)</f>
        <v>0</v>
      </c>
      <c r="L369" s="221">
        <v>21</v>
      </c>
      <c r="M369" s="221">
        <f>G369*(1+L369/100)</f>
        <v>0</v>
      </c>
      <c r="N369" s="220">
        <v>0</v>
      </c>
      <c r="O369" s="220">
        <f>ROUND(E369*N369,2)</f>
        <v>0</v>
      </c>
      <c r="P369" s="220">
        <v>0</v>
      </c>
      <c r="Q369" s="220">
        <f>ROUND(E369*P369,2)</f>
        <v>0</v>
      </c>
      <c r="R369" s="221" t="s">
        <v>640</v>
      </c>
      <c r="S369" s="221" t="s">
        <v>235</v>
      </c>
      <c r="T369" s="221" t="s">
        <v>235</v>
      </c>
      <c r="U369" s="221">
        <v>0</v>
      </c>
      <c r="V369" s="221">
        <f>ROUND(E369*U369,2)</f>
        <v>0</v>
      </c>
      <c r="W369" s="221"/>
      <c r="X369" s="221" t="s">
        <v>608</v>
      </c>
      <c r="Y369" s="221" t="s">
        <v>237</v>
      </c>
      <c r="Z369" s="210"/>
      <c r="AA369" s="210"/>
      <c r="AB369" s="210"/>
      <c r="AC369" s="210"/>
      <c r="AD369" s="210"/>
      <c r="AE369" s="210"/>
      <c r="AF369" s="210"/>
      <c r="AG369" s="210" t="s">
        <v>609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">
      <c r="A370" s="217"/>
      <c r="B370" s="218"/>
      <c r="C370" s="261" t="s">
        <v>654</v>
      </c>
      <c r="D370" s="252"/>
      <c r="E370" s="252"/>
      <c r="F370" s="252"/>
      <c r="G370" s="252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0"/>
      <c r="AA370" s="210"/>
      <c r="AB370" s="210"/>
      <c r="AC370" s="210"/>
      <c r="AD370" s="210"/>
      <c r="AE370" s="210"/>
      <c r="AF370" s="210"/>
      <c r="AG370" s="210" t="s">
        <v>240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x14ac:dyDescent="0.2">
      <c r="A371" s="226" t="s">
        <v>229</v>
      </c>
      <c r="B371" s="227" t="s">
        <v>148</v>
      </c>
      <c r="C371" s="253" t="s">
        <v>107</v>
      </c>
      <c r="D371" s="228"/>
      <c r="E371" s="229"/>
      <c r="F371" s="230"/>
      <c r="G371" s="230">
        <f>SUMIF(AG372:AG380,"&lt;&gt;NOR",G372:G380)</f>
        <v>0</v>
      </c>
      <c r="H371" s="230"/>
      <c r="I371" s="230">
        <f>SUM(I372:I380)</f>
        <v>0</v>
      </c>
      <c r="J371" s="230"/>
      <c r="K371" s="230">
        <f>SUM(K372:K380)</f>
        <v>0</v>
      </c>
      <c r="L371" s="230"/>
      <c r="M371" s="230">
        <f>SUM(M372:M380)</f>
        <v>0</v>
      </c>
      <c r="N371" s="229"/>
      <c r="O371" s="229">
        <f>SUM(O372:O380)</f>
        <v>0</v>
      </c>
      <c r="P371" s="229"/>
      <c r="Q371" s="229">
        <f>SUM(Q372:Q380)</f>
        <v>0</v>
      </c>
      <c r="R371" s="230"/>
      <c r="S371" s="230"/>
      <c r="T371" s="231"/>
      <c r="U371" s="225"/>
      <c r="V371" s="225">
        <f>SUM(V372:V380)</f>
        <v>0</v>
      </c>
      <c r="W371" s="225"/>
      <c r="X371" s="225"/>
      <c r="Y371" s="225"/>
      <c r="AG371" t="s">
        <v>230</v>
      </c>
    </row>
    <row r="372" spans="1:60" outlineLevel="1" x14ac:dyDescent="0.2">
      <c r="A372" s="244">
        <v>99</v>
      </c>
      <c r="B372" s="245" t="s">
        <v>655</v>
      </c>
      <c r="C372" s="259" t="s">
        <v>656</v>
      </c>
      <c r="D372" s="246" t="s">
        <v>400</v>
      </c>
      <c r="E372" s="247">
        <v>1</v>
      </c>
      <c r="F372" s="248"/>
      <c r="G372" s="249">
        <f>ROUND(E372*F372,2)</f>
        <v>0</v>
      </c>
      <c r="H372" s="248"/>
      <c r="I372" s="249">
        <f>ROUND(E372*H372,2)</f>
        <v>0</v>
      </c>
      <c r="J372" s="248"/>
      <c r="K372" s="249">
        <f>ROUND(E372*J372,2)</f>
        <v>0</v>
      </c>
      <c r="L372" s="249">
        <v>21</v>
      </c>
      <c r="M372" s="249">
        <f>G372*(1+L372/100)</f>
        <v>0</v>
      </c>
      <c r="N372" s="247">
        <v>0</v>
      </c>
      <c r="O372" s="247">
        <f>ROUND(E372*N372,2)</f>
        <v>0</v>
      </c>
      <c r="P372" s="247">
        <v>0</v>
      </c>
      <c r="Q372" s="247">
        <f>ROUND(E372*P372,2)</f>
        <v>0</v>
      </c>
      <c r="R372" s="249"/>
      <c r="S372" s="249" t="s">
        <v>392</v>
      </c>
      <c r="T372" s="250" t="s">
        <v>393</v>
      </c>
      <c r="U372" s="221">
        <v>0</v>
      </c>
      <c r="V372" s="221">
        <f>ROUND(E372*U372,2)</f>
        <v>0</v>
      </c>
      <c r="W372" s="221"/>
      <c r="X372" s="221" t="s">
        <v>236</v>
      </c>
      <c r="Y372" s="221" t="s">
        <v>237</v>
      </c>
      <c r="Z372" s="210"/>
      <c r="AA372" s="210"/>
      <c r="AB372" s="210"/>
      <c r="AC372" s="210"/>
      <c r="AD372" s="210"/>
      <c r="AE372" s="210"/>
      <c r="AF372" s="210"/>
      <c r="AG372" s="210" t="s">
        <v>238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44">
        <v>100</v>
      </c>
      <c r="B373" s="245" t="s">
        <v>657</v>
      </c>
      <c r="C373" s="259" t="s">
        <v>658</v>
      </c>
      <c r="D373" s="246" t="s">
        <v>400</v>
      </c>
      <c r="E373" s="247">
        <v>18</v>
      </c>
      <c r="F373" s="248"/>
      <c r="G373" s="249">
        <f>ROUND(E373*F373,2)</f>
        <v>0</v>
      </c>
      <c r="H373" s="248"/>
      <c r="I373" s="249">
        <f>ROUND(E373*H373,2)</f>
        <v>0</v>
      </c>
      <c r="J373" s="248"/>
      <c r="K373" s="249">
        <f>ROUND(E373*J373,2)</f>
        <v>0</v>
      </c>
      <c r="L373" s="249">
        <v>21</v>
      </c>
      <c r="M373" s="249">
        <f>G373*(1+L373/100)</f>
        <v>0</v>
      </c>
      <c r="N373" s="247">
        <v>0</v>
      </c>
      <c r="O373" s="247">
        <f>ROUND(E373*N373,2)</f>
        <v>0</v>
      </c>
      <c r="P373" s="247">
        <v>0</v>
      </c>
      <c r="Q373" s="247">
        <f>ROUND(E373*P373,2)</f>
        <v>0</v>
      </c>
      <c r="R373" s="249"/>
      <c r="S373" s="249" t="s">
        <v>392</v>
      </c>
      <c r="T373" s="250" t="s">
        <v>393</v>
      </c>
      <c r="U373" s="221">
        <v>0</v>
      </c>
      <c r="V373" s="221">
        <f>ROUND(E373*U373,2)</f>
        <v>0</v>
      </c>
      <c r="W373" s="221"/>
      <c r="X373" s="221" t="s">
        <v>236</v>
      </c>
      <c r="Y373" s="221" t="s">
        <v>237</v>
      </c>
      <c r="Z373" s="210"/>
      <c r="AA373" s="210"/>
      <c r="AB373" s="210"/>
      <c r="AC373" s="210"/>
      <c r="AD373" s="210"/>
      <c r="AE373" s="210"/>
      <c r="AF373" s="210"/>
      <c r="AG373" s="210" t="s">
        <v>238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44">
        <v>101</v>
      </c>
      <c r="B374" s="245" t="s">
        <v>659</v>
      </c>
      <c r="C374" s="259" t="s">
        <v>660</v>
      </c>
      <c r="D374" s="246" t="s">
        <v>233</v>
      </c>
      <c r="E374" s="247">
        <v>3</v>
      </c>
      <c r="F374" s="248"/>
      <c r="G374" s="249">
        <f>ROUND(E374*F374,2)</f>
        <v>0</v>
      </c>
      <c r="H374" s="248"/>
      <c r="I374" s="249">
        <f>ROUND(E374*H374,2)</f>
        <v>0</v>
      </c>
      <c r="J374" s="248"/>
      <c r="K374" s="249">
        <f>ROUND(E374*J374,2)</f>
        <v>0</v>
      </c>
      <c r="L374" s="249">
        <v>21</v>
      </c>
      <c r="M374" s="249">
        <f>G374*(1+L374/100)</f>
        <v>0</v>
      </c>
      <c r="N374" s="247">
        <v>0</v>
      </c>
      <c r="O374" s="247">
        <f>ROUND(E374*N374,2)</f>
        <v>0</v>
      </c>
      <c r="P374" s="247">
        <v>0</v>
      </c>
      <c r="Q374" s="247">
        <f>ROUND(E374*P374,2)</f>
        <v>0</v>
      </c>
      <c r="R374" s="249"/>
      <c r="S374" s="249" t="s">
        <v>392</v>
      </c>
      <c r="T374" s="250" t="s">
        <v>393</v>
      </c>
      <c r="U374" s="221">
        <v>0</v>
      </c>
      <c r="V374" s="221">
        <f>ROUND(E374*U374,2)</f>
        <v>0</v>
      </c>
      <c r="W374" s="221"/>
      <c r="X374" s="221" t="s">
        <v>236</v>
      </c>
      <c r="Y374" s="221" t="s">
        <v>237</v>
      </c>
      <c r="Z374" s="210"/>
      <c r="AA374" s="210"/>
      <c r="AB374" s="210"/>
      <c r="AC374" s="210"/>
      <c r="AD374" s="210"/>
      <c r="AE374" s="210"/>
      <c r="AF374" s="210"/>
      <c r="AG374" s="210" t="s">
        <v>238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44">
        <v>102</v>
      </c>
      <c r="B375" s="245" t="s">
        <v>661</v>
      </c>
      <c r="C375" s="259" t="s">
        <v>662</v>
      </c>
      <c r="D375" s="246" t="s">
        <v>233</v>
      </c>
      <c r="E375" s="247">
        <v>3</v>
      </c>
      <c r="F375" s="248"/>
      <c r="G375" s="249">
        <f>ROUND(E375*F375,2)</f>
        <v>0</v>
      </c>
      <c r="H375" s="248"/>
      <c r="I375" s="249">
        <f>ROUND(E375*H375,2)</f>
        <v>0</v>
      </c>
      <c r="J375" s="248"/>
      <c r="K375" s="249">
        <f>ROUND(E375*J375,2)</f>
        <v>0</v>
      </c>
      <c r="L375" s="249">
        <v>21</v>
      </c>
      <c r="M375" s="249">
        <f>G375*(1+L375/100)</f>
        <v>0</v>
      </c>
      <c r="N375" s="247">
        <v>5.5999999999999995E-4</v>
      </c>
      <c r="O375" s="247">
        <f>ROUND(E375*N375,2)</f>
        <v>0</v>
      </c>
      <c r="P375" s="247">
        <v>0</v>
      </c>
      <c r="Q375" s="247">
        <f>ROUND(E375*P375,2)</f>
        <v>0</v>
      </c>
      <c r="R375" s="249"/>
      <c r="S375" s="249" t="s">
        <v>392</v>
      </c>
      <c r="T375" s="250" t="s">
        <v>393</v>
      </c>
      <c r="U375" s="221">
        <v>0</v>
      </c>
      <c r="V375" s="221">
        <f>ROUND(E375*U375,2)</f>
        <v>0</v>
      </c>
      <c r="W375" s="221"/>
      <c r="X375" s="221" t="s">
        <v>236</v>
      </c>
      <c r="Y375" s="221" t="s">
        <v>237</v>
      </c>
      <c r="Z375" s="210"/>
      <c r="AA375" s="210"/>
      <c r="AB375" s="210"/>
      <c r="AC375" s="210"/>
      <c r="AD375" s="210"/>
      <c r="AE375" s="210"/>
      <c r="AF375" s="210"/>
      <c r="AG375" s="210" t="s">
        <v>623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44">
        <v>103</v>
      </c>
      <c r="B376" s="245" t="s">
        <v>663</v>
      </c>
      <c r="C376" s="259" t="s">
        <v>664</v>
      </c>
      <c r="D376" s="246" t="s">
        <v>233</v>
      </c>
      <c r="E376" s="247">
        <v>3</v>
      </c>
      <c r="F376" s="248"/>
      <c r="G376" s="249">
        <f>ROUND(E376*F376,2)</f>
        <v>0</v>
      </c>
      <c r="H376" s="248"/>
      <c r="I376" s="249">
        <f>ROUND(E376*H376,2)</f>
        <v>0</v>
      </c>
      <c r="J376" s="248"/>
      <c r="K376" s="249">
        <f>ROUND(E376*J376,2)</f>
        <v>0</v>
      </c>
      <c r="L376" s="249">
        <v>21</v>
      </c>
      <c r="M376" s="249">
        <f>G376*(1+L376/100)</f>
        <v>0</v>
      </c>
      <c r="N376" s="247">
        <v>5.5999999999999995E-4</v>
      </c>
      <c r="O376" s="247">
        <f>ROUND(E376*N376,2)</f>
        <v>0</v>
      </c>
      <c r="P376" s="247">
        <v>0</v>
      </c>
      <c r="Q376" s="247">
        <f>ROUND(E376*P376,2)</f>
        <v>0</v>
      </c>
      <c r="R376" s="249"/>
      <c r="S376" s="249" t="s">
        <v>392</v>
      </c>
      <c r="T376" s="250" t="s">
        <v>393</v>
      </c>
      <c r="U376" s="221">
        <v>0</v>
      </c>
      <c r="V376" s="221">
        <f>ROUND(E376*U376,2)</f>
        <v>0</v>
      </c>
      <c r="W376" s="221"/>
      <c r="X376" s="221" t="s">
        <v>236</v>
      </c>
      <c r="Y376" s="221" t="s">
        <v>237</v>
      </c>
      <c r="Z376" s="210"/>
      <c r="AA376" s="210"/>
      <c r="AB376" s="210"/>
      <c r="AC376" s="210"/>
      <c r="AD376" s="210"/>
      <c r="AE376" s="210"/>
      <c r="AF376" s="210"/>
      <c r="AG376" s="210" t="s">
        <v>623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44">
        <v>104</v>
      </c>
      <c r="B377" s="245" t="s">
        <v>665</v>
      </c>
      <c r="C377" s="259" t="s">
        <v>666</v>
      </c>
      <c r="D377" s="246" t="s">
        <v>233</v>
      </c>
      <c r="E377" s="247">
        <v>3</v>
      </c>
      <c r="F377" s="248"/>
      <c r="G377" s="249">
        <f>ROUND(E377*F377,2)</f>
        <v>0</v>
      </c>
      <c r="H377" s="248"/>
      <c r="I377" s="249">
        <f>ROUND(E377*H377,2)</f>
        <v>0</v>
      </c>
      <c r="J377" s="248"/>
      <c r="K377" s="249">
        <f>ROUND(E377*J377,2)</f>
        <v>0</v>
      </c>
      <c r="L377" s="249">
        <v>21</v>
      </c>
      <c r="M377" s="249">
        <f>G377*(1+L377/100)</f>
        <v>0</v>
      </c>
      <c r="N377" s="247">
        <v>5.5999999999999995E-4</v>
      </c>
      <c r="O377" s="247">
        <f>ROUND(E377*N377,2)</f>
        <v>0</v>
      </c>
      <c r="P377" s="247">
        <v>0</v>
      </c>
      <c r="Q377" s="247">
        <f>ROUND(E377*P377,2)</f>
        <v>0</v>
      </c>
      <c r="R377" s="249"/>
      <c r="S377" s="249" t="s">
        <v>392</v>
      </c>
      <c r="T377" s="250" t="s">
        <v>393</v>
      </c>
      <c r="U377" s="221">
        <v>0</v>
      </c>
      <c r="V377" s="221">
        <f>ROUND(E377*U377,2)</f>
        <v>0</v>
      </c>
      <c r="W377" s="221"/>
      <c r="X377" s="221" t="s">
        <v>236</v>
      </c>
      <c r="Y377" s="221" t="s">
        <v>237</v>
      </c>
      <c r="Z377" s="210"/>
      <c r="AA377" s="210"/>
      <c r="AB377" s="210"/>
      <c r="AC377" s="210"/>
      <c r="AD377" s="210"/>
      <c r="AE377" s="210"/>
      <c r="AF377" s="210"/>
      <c r="AG377" s="210" t="s">
        <v>623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33">
        <v>105</v>
      </c>
      <c r="B378" s="234" t="s">
        <v>667</v>
      </c>
      <c r="C378" s="254" t="s">
        <v>668</v>
      </c>
      <c r="D378" s="235" t="s">
        <v>400</v>
      </c>
      <c r="E378" s="236">
        <v>3</v>
      </c>
      <c r="F378" s="237"/>
      <c r="G378" s="238">
        <f>ROUND(E378*F378,2)</f>
        <v>0</v>
      </c>
      <c r="H378" s="237"/>
      <c r="I378" s="238">
        <f>ROUND(E378*H378,2)</f>
        <v>0</v>
      </c>
      <c r="J378" s="237"/>
      <c r="K378" s="238">
        <f>ROUND(E378*J378,2)</f>
        <v>0</v>
      </c>
      <c r="L378" s="238">
        <v>21</v>
      </c>
      <c r="M378" s="238">
        <f>G378*(1+L378/100)</f>
        <v>0</v>
      </c>
      <c r="N378" s="236">
        <v>0</v>
      </c>
      <c r="O378" s="236">
        <f>ROUND(E378*N378,2)</f>
        <v>0</v>
      </c>
      <c r="P378" s="236">
        <v>0</v>
      </c>
      <c r="Q378" s="236">
        <f>ROUND(E378*P378,2)</f>
        <v>0</v>
      </c>
      <c r="R378" s="238"/>
      <c r="S378" s="238" t="s">
        <v>392</v>
      </c>
      <c r="T378" s="239" t="s">
        <v>393</v>
      </c>
      <c r="U378" s="221">
        <v>0</v>
      </c>
      <c r="V378" s="221">
        <f>ROUND(E378*U378,2)</f>
        <v>0</v>
      </c>
      <c r="W378" s="221"/>
      <c r="X378" s="221" t="s">
        <v>236</v>
      </c>
      <c r="Y378" s="221" t="s">
        <v>237</v>
      </c>
      <c r="Z378" s="210"/>
      <c r="AA378" s="210"/>
      <c r="AB378" s="210"/>
      <c r="AC378" s="210"/>
      <c r="AD378" s="210"/>
      <c r="AE378" s="210"/>
      <c r="AF378" s="210"/>
      <c r="AG378" s="210" t="s">
        <v>238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17">
        <v>106</v>
      </c>
      <c r="B379" s="218" t="s">
        <v>669</v>
      </c>
      <c r="C379" s="260" t="s">
        <v>670</v>
      </c>
      <c r="D379" s="219" t="s">
        <v>0</v>
      </c>
      <c r="E379" s="251"/>
      <c r="F379" s="222"/>
      <c r="G379" s="221">
        <f>ROUND(E379*F379,2)</f>
        <v>0</v>
      </c>
      <c r="H379" s="222"/>
      <c r="I379" s="221">
        <f>ROUND(E379*H379,2)</f>
        <v>0</v>
      </c>
      <c r="J379" s="222"/>
      <c r="K379" s="221">
        <f>ROUND(E379*J379,2)</f>
        <v>0</v>
      </c>
      <c r="L379" s="221">
        <v>21</v>
      </c>
      <c r="M379" s="221">
        <f>G379*(1+L379/100)</f>
        <v>0</v>
      </c>
      <c r="N379" s="220">
        <v>0</v>
      </c>
      <c r="O379" s="220">
        <f>ROUND(E379*N379,2)</f>
        <v>0</v>
      </c>
      <c r="P379" s="220">
        <v>0</v>
      </c>
      <c r="Q379" s="220">
        <f>ROUND(E379*P379,2)</f>
        <v>0</v>
      </c>
      <c r="R379" s="221" t="s">
        <v>671</v>
      </c>
      <c r="S379" s="221" t="s">
        <v>235</v>
      </c>
      <c r="T379" s="221" t="s">
        <v>235</v>
      </c>
      <c r="U379" s="221">
        <v>0</v>
      </c>
      <c r="V379" s="221">
        <f>ROUND(E379*U379,2)</f>
        <v>0</v>
      </c>
      <c r="W379" s="221"/>
      <c r="X379" s="221" t="s">
        <v>608</v>
      </c>
      <c r="Y379" s="221" t="s">
        <v>237</v>
      </c>
      <c r="Z379" s="210"/>
      <c r="AA379" s="210"/>
      <c r="AB379" s="210"/>
      <c r="AC379" s="210"/>
      <c r="AD379" s="210"/>
      <c r="AE379" s="210"/>
      <c r="AF379" s="210"/>
      <c r="AG379" s="210" t="s">
        <v>609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">
      <c r="A380" s="217"/>
      <c r="B380" s="218"/>
      <c r="C380" s="261" t="s">
        <v>672</v>
      </c>
      <c r="D380" s="252"/>
      <c r="E380" s="252"/>
      <c r="F380" s="252"/>
      <c r="G380" s="252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0"/>
      <c r="AA380" s="210"/>
      <c r="AB380" s="210"/>
      <c r="AC380" s="210"/>
      <c r="AD380" s="210"/>
      <c r="AE380" s="210"/>
      <c r="AF380" s="210"/>
      <c r="AG380" s="210" t="s">
        <v>240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">
      <c r="A381" s="226" t="s">
        <v>229</v>
      </c>
      <c r="B381" s="227" t="s">
        <v>151</v>
      </c>
      <c r="C381" s="253" t="s">
        <v>152</v>
      </c>
      <c r="D381" s="228"/>
      <c r="E381" s="229"/>
      <c r="F381" s="230"/>
      <c r="G381" s="230">
        <f>SUMIF(AG382:AG422,"&lt;&gt;NOR",G382:G422)</f>
        <v>0</v>
      </c>
      <c r="H381" s="230"/>
      <c r="I381" s="230">
        <f>SUM(I382:I422)</f>
        <v>0</v>
      </c>
      <c r="J381" s="230"/>
      <c r="K381" s="230">
        <f>SUM(K382:K422)</f>
        <v>0</v>
      </c>
      <c r="L381" s="230"/>
      <c r="M381" s="230">
        <f>SUM(M382:M422)</f>
        <v>0</v>
      </c>
      <c r="N381" s="229"/>
      <c r="O381" s="229">
        <f>SUM(O382:O422)</f>
        <v>0.02</v>
      </c>
      <c r="P381" s="229"/>
      <c r="Q381" s="229">
        <f>SUM(Q382:Q422)</f>
        <v>2.34</v>
      </c>
      <c r="R381" s="230"/>
      <c r="S381" s="230"/>
      <c r="T381" s="231"/>
      <c r="U381" s="225"/>
      <c r="V381" s="225">
        <f>SUM(V382:V422)</f>
        <v>66.14</v>
      </c>
      <c r="W381" s="225"/>
      <c r="X381" s="225"/>
      <c r="Y381" s="225"/>
      <c r="AG381" t="s">
        <v>230</v>
      </c>
    </row>
    <row r="382" spans="1:60" outlineLevel="1" x14ac:dyDescent="0.2">
      <c r="A382" s="233">
        <v>107</v>
      </c>
      <c r="B382" s="234" t="s">
        <v>673</v>
      </c>
      <c r="C382" s="254" t="s">
        <v>674</v>
      </c>
      <c r="D382" s="235" t="s">
        <v>274</v>
      </c>
      <c r="E382" s="236">
        <v>18.589099999999998</v>
      </c>
      <c r="F382" s="237"/>
      <c r="G382" s="238">
        <f>ROUND(E382*F382,2)</f>
        <v>0</v>
      </c>
      <c r="H382" s="237"/>
      <c r="I382" s="238">
        <f>ROUND(E382*H382,2)</f>
        <v>0</v>
      </c>
      <c r="J382" s="237"/>
      <c r="K382" s="238">
        <f>ROUND(E382*J382,2)</f>
        <v>0</v>
      </c>
      <c r="L382" s="238">
        <v>21</v>
      </c>
      <c r="M382" s="238">
        <f>G382*(1+L382/100)</f>
        <v>0</v>
      </c>
      <c r="N382" s="236">
        <v>0</v>
      </c>
      <c r="O382" s="236">
        <f>ROUND(E382*N382,2)</f>
        <v>0</v>
      </c>
      <c r="P382" s="236">
        <v>1.6379999999999999E-2</v>
      </c>
      <c r="Q382" s="236">
        <f>ROUND(E382*P382,2)</f>
        <v>0.3</v>
      </c>
      <c r="R382" s="238" t="s">
        <v>675</v>
      </c>
      <c r="S382" s="238" t="s">
        <v>235</v>
      </c>
      <c r="T382" s="239" t="s">
        <v>235</v>
      </c>
      <c r="U382" s="221">
        <v>0.12</v>
      </c>
      <c r="V382" s="221">
        <f>ROUND(E382*U382,2)</f>
        <v>2.23</v>
      </c>
      <c r="W382" s="221"/>
      <c r="X382" s="221" t="s">
        <v>236</v>
      </c>
      <c r="Y382" s="221" t="s">
        <v>237</v>
      </c>
      <c r="Z382" s="210"/>
      <c r="AA382" s="210"/>
      <c r="AB382" s="210"/>
      <c r="AC382" s="210"/>
      <c r="AD382" s="210"/>
      <c r="AE382" s="210"/>
      <c r="AF382" s="210"/>
      <c r="AG382" s="210" t="s">
        <v>238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55" t="s">
        <v>676</v>
      </c>
      <c r="D383" s="240"/>
      <c r="E383" s="240"/>
      <c r="F383" s="240"/>
      <c r="G383" s="240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240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">
      <c r="A384" s="217"/>
      <c r="B384" s="218"/>
      <c r="C384" s="256" t="s">
        <v>677</v>
      </c>
      <c r="D384" s="223"/>
      <c r="E384" s="224">
        <v>18.589099999999998</v>
      </c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245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33">
        <v>108</v>
      </c>
      <c r="B385" s="234" t="s">
        <v>678</v>
      </c>
      <c r="C385" s="254" t="s">
        <v>679</v>
      </c>
      <c r="D385" s="235" t="s">
        <v>274</v>
      </c>
      <c r="E385" s="236">
        <v>62.667000000000002</v>
      </c>
      <c r="F385" s="237"/>
      <c r="G385" s="238">
        <f>ROUND(E385*F385,2)</f>
        <v>0</v>
      </c>
      <c r="H385" s="237"/>
      <c r="I385" s="238">
        <f>ROUND(E385*H385,2)</f>
        <v>0</v>
      </c>
      <c r="J385" s="237"/>
      <c r="K385" s="238">
        <f>ROUND(E385*J385,2)</f>
        <v>0</v>
      </c>
      <c r="L385" s="238">
        <v>21</v>
      </c>
      <c r="M385" s="238">
        <f>G385*(1+L385/100)</f>
        <v>0</v>
      </c>
      <c r="N385" s="236">
        <v>0</v>
      </c>
      <c r="O385" s="236">
        <f>ROUND(E385*N385,2)</f>
        <v>0</v>
      </c>
      <c r="P385" s="236">
        <v>2.4649999999999998E-2</v>
      </c>
      <c r="Q385" s="236">
        <f>ROUND(E385*P385,2)</f>
        <v>1.54</v>
      </c>
      <c r="R385" s="238" t="s">
        <v>675</v>
      </c>
      <c r="S385" s="238" t="s">
        <v>235</v>
      </c>
      <c r="T385" s="239" t="s">
        <v>235</v>
      </c>
      <c r="U385" s="221">
        <v>0.25</v>
      </c>
      <c r="V385" s="221">
        <f>ROUND(E385*U385,2)</f>
        <v>15.67</v>
      </c>
      <c r="W385" s="221"/>
      <c r="X385" s="221" t="s">
        <v>236</v>
      </c>
      <c r="Y385" s="221" t="s">
        <v>237</v>
      </c>
      <c r="Z385" s="210"/>
      <c r="AA385" s="210"/>
      <c r="AB385" s="210"/>
      <c r="AC385" s="210"/>
      <c r="AD385" s="210"/>
      <c r="AE385" s="210"/>
      <c r="AF385" s="210"/>
      <c r="AG385" s="210" t="s">
        <v>238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ht="22.5" outlineLevel="2" x14ac:dyDescent="0.2">
      <c r="A386" s="217"/>
      <c r="B386" s="218"/>
      <c r="C386" s="256" t="s">
        <v>680</v>
      </c>
      <c r="D386" s="223"/>
      <c r="E386" s="224">
        <v>62.667000000000002</v>
      </c>
      <c r="F386" s="221"/>
      <c r="G386" s="221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  <c r="Z386" s="210"/>
      <c r="AA386" s="210"/>
      <c r="AB386" s="210"/>
      <c r="AC386" s="210"/>
      <c r="AD386" s="210"/>
      <c r="AE386" s="210"/>
      <c r="AF386" s="210"/>
      <c r="AG386" s="210" t="s">
        <v>245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33">
        <v>109</v>
      </c>
      <c r="B387" s="234" t="s">
        <v>681</v>
      </c>
      <c r="C387" s="254" t="s">
        <v>682</v>
      </c>
      <c r="D387" s="235" t="s">
        <v>274</v>
      </c>
      <c r="E387" s="236">
        <v>62.667000000000002</v>
      </c>
      <c r="F387" s="237"/>
      <c r="G387" s="238">
        <f>ROUND(E387*F387,2)</f>
        <v>0</v>
      </c>
      <c r="H387" s="237"/>
      <c r="I387" s="238">
        <f>ROUND(E387*H387,2)</f>
        <v>0</v>
      </c>
      <c r="J387" s="237"/>
      <c r="K387" s="238">
        <f>ROUND(E387*J387,2)</f>
        <v>0</v>
      </c>
      <c r="L387" s="238">
        <v>21</v>
      </c>
      <c r="M387" s="238">
        <f>G387*(1+L387/100)</f>
        <v>0</v>
      </c>
      <c r="N387" s="236">
        <v>0</v>
      </c>
      <c r="O387" s="236">
        <f>ROUND(E387*N387,2)</f>
        <v>0</v>
      </c>
      <c r="P387" s="236">
        <v>8.0000000000000002E-3</v>
      </c>
      <c r="Q387" s="236">
        <f>ROUND(E387*P387,2)</f>
        <v>0.5</v>
      </c>
      <c r="R387" s="238" t="s">
        <v>675</v>
      </c>
      <c r="S387" s="238" t="s">
        <v>235</v>
      </c>
      <c r="T387" s="239" t="s">
        <v>235</v>
      </c>
      <c r="U387" s="221">
        <v>6.6000000000000003E-2</v>
      </c>
      <c r="V387" s="221">
        <f>ROUND(E387*U387,2)</f>
        <v>4.1399999999999997</v>
      </c>
      <c r="W387" s="221"/>
      <c r="X387" s="221" t="s">
        <v>236</v>
      </c>
      <c r="Y387" s="221" t="s">
        <v>237</v>
      </c>
      <c r="Z387" s="210"/>
      <c r="AA387" s="210"/>
      <c r="AB387" s="210"/>
      <c r="AC387" s="210"/>
      <c r="AD387" s="210"/>
      <c r="AE387" s="210"/>
      <c r="AF387" s="210"/>
      <c r="AG387" s="210" t="s">
        <v>238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2" x14ac:dyDescent="0.2">
      <c r="A388" s="217"/>
      <c r="B388" s="218"/>
      <c r="C388" s="256" t="s">
        <v>683</v>
      </c>
      <c r="D388" s="223"/>
      <c r="E388" s="224">
        <v>62.667000000000002</v>
      </c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0"/>
      <c r="AA388" s="210"/>
      <c r="AB388" s="210"/>
      <c r="AC388" s="210"/>
      <c r="AD388" s="210"/>
      <c r="AE388" s="210"/>
      <c r="AF388" s="210"/>
      <c r="AG388" s="210" t="s">
        <v>245</v>
      </c>
      <c r="AH388" s="210">
        <v>5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44">
        <v>110</v>
      </c>
      <c r="B389" s="245" t="s">
        <v>684</v>
      </c>
      <c r="C389" s="259" t="s">
        <v>685</v>
      </c>
      <c r="D389" s="246" t="s">
        <v>400</v>
      </c>
      <c r="E389" s="247">
        <v>1</v>
      </c>
      <c r="F389" s="248"/>
      <c r="G389" s="249">
        <f>ROUND(E389*F389,2)</f>
        <v>0</v>
      </c>
      <c r="H389" s="248"/>
      <c r="I389" s="249">
        <f>ROUND(E389*H389,2)</f>
        <v>0</v>
      </c>
      <c r="J389" s="248"/>
      <c r="K389" s="249">
        <f>ROUND(E389*J389,2)</f>
        <v>0</v>
      </c>
      <c r="L389" s="249">
        <v>21</v>
      </c>
      <c r="M389" s="249">
        <f>G389*(1+L389/100)</f>
        <v>0</v>
      </c>
      <c r="N389" s="247">
        <v>0</v>
      </c>
      <c r="O389" s="247">
        <f>ROUND(E389*N389,2)</f>
        <v>0</v>
      </c>
      <c r="P389" s="247">
        <v>0</v>
      </c>
      <c r="Q389" s="247">
        <f>ROUND(E389*P389,2)</f>
        <v>0</v>
      </c>
      <c r="R389" s="249"/>
      <c r="S389" s="249" t="s">
        <v>392</v>
      </c>
      <c r="T389" s="250" t="s">
        <v>393</v>
      </c>
      <c r="U389" s="221">
        <v>0</v>
      </c>
      <c r="V389" s="221">
        <f>ROUND(E389*U389,2)</f>
        <v>0</v>
      </c>
      <c r="W389" s="221"/>
      <c r="X389" s="221" t="s">
        <v>236</v>
      </c>
      <c r="Y389" s="221" t="s">
        <v>237</v>
      </c>
      <c r="Z389" s="210"/>
      <c r="AA389" s="210"/>
      <c r="AB389" s="210"/>
      <c r="AC389" s="210"/>
      <c r="AD389" s="210"/>
      <c r="AE389" s="210"/>
      <c r="AF389" s="210"/>
      <c r="AG389" s="210" t="s">
        <v>238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44">
        <v>111</v>
      </c>
      <c r="B390" s="245" t="s">
        <v>686</v>
      </c>
      <c r="C390" s="259" t="s">
        <v>687</v>
      </c>
      <c r="D390" s="246" t="s">
        <v>400</v>
      </c>
      <c r="E390" s="247">
        <v>1</v>
      </c>
      <c r="F390" s="248"/>
      <c r="G390" s="249">
        <f>ROUND(E390*F390,2)</f>
        <v>0</v>
      </c>
      <c r="H390" s="248"/>
      <c r="I390" s="249">
        <f>ROUND(E390*H390,2)</f>
        <v>0</v>
      </c>
      <c r="J390" s="248"/>
      <c r="K390" s="249">
        <f>ROUND(E390*J390,2)</f>
        <v>0</v>
      </c>
      <c r="L390" s="249">
        <v>21</v>
      </c>
      <c r="M390" s="249">
        <f>G390*(1+L390/100)</f>
        <v>0</v>
      </c>
      <c r="N390" s="247">
        <v>0</v>
      </c>
      <c r="O390" s="247">
        <f>ROUND(E390*N390,2)</f>
        <v>0</v>
      </c>
      <c r="P390" s="247">
        <v>0</v>
      </c>
      <c r="Q390" s="247">
        <f>ROUND(E390*P390,2)</f>
        <v>0</v>
      </c>
      <c r="R390" s="249"/>
      <c r="S390" s="249" t="s">
        <v>392</v>
      </c>
      <c r="T390" s="250" t="s">
        <v>393</v>
      </c>
      <c r="U390" s="221">
        <v>0</v>
      </c>
      <c r="V390" s="221">
        <f>ROUND(E390*U390,2)</f>
        <v>0</v>
      </c>
      <c r="W390" s="221"/>
      <c r="X390" s="221" t="s">
        <v>236</v>
      </c>
      <c r="Y390" s="221" t="s">
        <v>237</v>
      </c>
      <c r="Z390" s="210"/>
      <c r="AA390" s="210"/>
      <c r="AB390" s="210"/>
      <c r="AC390" s="210"/>
      <c r="AD390" s="210"/>
      <c r="AE390" s="210"/>
      <c r="AF390" s="210"/>
      <c r="AG390" s="210" t="s">
        <v>238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ht="22.5" outlineLevel="1" x14ac:dyDescent="0.2">
      <c r="A391" s="244">
        <v>112</v>
      </c>
      <c r="B391" s="245" t="s">
        <v>688</v>
      </c>
      <c r="C391" s="259" t="s">
        <v>689</v>
      </c>
      <c r="D391" s="246" t="s">
        <v>400</v>
      </c>
      <c r="E391" s="247">
        <v>1</v>
      </c>
      <c r="F391" s="248"/>
      <c r="G391" s="249">
        <f>ROUND(E391*F391,2)</f>
        <v>0</v>
      </c>
      <c r="H391" s="248"/>
      <c r="I391" s="249">
        <f>ROUND(E391*H391,2)</f>
        <v>0</v>
      </c>
      <c r="J391" s="248"/>
      <c r="K391" s="249">
        <f>ROUND(E391*J391,2)</f>
        <v>0</v>
      </c>
      <c r="L391" s="249">
        <v>21</v>
      </c>
      <c r="M391" s="249">
        <f>G391*(1+L391/100)</f>
        <v>0</v>
      </c>
      <c r="N391" s="247">
        <v>0</v>
      </c>
      <c r="O391" s="247">
        <f>ROUND(E391*N391,2)</f>
        <v>0</v>
      </c>
      <c r="P391" s="247">
        <v>0</v>
      </c>
      <c r="Q391" s="247">
        <f>ROUND(E391*P391,2)</f>
        <v>0</v>
      </c>
      <c r="R391" s="249"/>
      <c r="S391" s="249" t="s">
        <v>392</v>
      </c>
      <c r="T391" s="250" t="s">
        <v>393</v>
      </c>
      <c r="U391" s="221">
        <v>0</v>
      </c>
      <c r="V391" s="221">
        <f>ROUND(E391*U391,2)</f>
        <v>0</v>
      </c>
      <c r="W391" s="221"/>
      <c r="X391" s="221" t="s">
        <v>236</v>
      </c>
      <c r="Y391" s="221" t="s">
        <v>237</v>
      </c>
      <c r="Z391" s="210"/>
      <c r="AA391" s="210"/>
      <c r="AB391" s="210"/>
      <c r="AC391" s="210"/>
      <c r="AD391" s="210"/>
      <c r="AE391" s="210"/>
      <c r="AF391" s="210"/>
      <c r="AG391" s="210" t="s">
        <v>238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22.5" outlineLevel="1" x14ac:dyDescent="0.2">
      <c r="A392" s="244">
        <v>113</v>
      </c>
      <c r="B392" s="245" t="s">
        <v>690</v>
      </c>
      <c r="C392" s="259" t="s">
        <v>691</v>
      </c>
      <c r="D392" s="246" t="s">
        <v>400</v>
      </c>
      <c r="E392" s="247">
        <v>1</v>
      </c>
      <c r="F392" s="248"/>
      <c r="G392" s="249">
        <f>ROUND(E392*F392,2)</f>
        <v>0</v>
      </c>
      <c r="H392" s="248"/>
      <c r="I392" s="249">
        <f>ROUND(E392*H392,2)</f>
        <v>0</v>
      </c>
      <c r="J392" s="248"/>
      <c r="K392" s="249">
        <f>ROUND(E392*J392,2)</f>
        <v>0</v>
      </c>
      <c r="L392" s="249">
        <v>21</v>
      </c>
      <c r="M392" s="249">
        <f>G392*(1+L392/100)</f>
        <v>0</v>
      </c>
      <c r="N392" s="247">
        <v>0</v>
      </c>
      <c r="O392" s="247">
        <f>ROUND(E392*N392,2)</f>
        <v>0</v>
      </c>
      <c r="P392" s="247">
        <v>0</v>
      </c>
      <c r="Q392" s="247">
        <f>ROUND(E392*P392,2)</f>
        <v>0</v>
      </c>
      <c r="R392" s="249"/>
      <c r="S392" s="249" t="s">
        <v>392</v>
      </c>
      <c r="T392" s="250" t="s">
        <v>393</v>
      </c>
      <c r="U392" s="221">
        <v>0</v>
      </c>
      <c r="V392" s="221">
        <f>ROUND(E392*U392,2)</f>
        <v>0</v>
      </c>
      <c r="W392" s="221"/>
      <c r="X392" s="221" t="s">
        <v>236</v>
      </c>
      <c r="Y392" s="221" t="s">
        <v>237</v>
      </c>
      <c r="Z392" s="210"/>
      <c r="AA392" s="210"/>
      <c r="AB392" s="210"/>
      <c r="AC392" s="210"/>
      <c r="AD392" s="210"/>
      <c r="AE392" s="210"/>
      <c r="AF392" s="210"/>
      <c r="AG392" s="210" t="s">
        <v>238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22.5" outlineLevel="1" x14ac:dyDescent="0.2">
      <c r="A393" s="244">
        <v>114</v>
      </c>
      <c r="B393" s="245" t="s">
        <v>692</v>
      </c>
      <c r="C393" s="259" t="s">
        <v>693</v>
      </c>
      <c r="D393" s="246" t="s">
        <v>400</v>
      </c>
      <c r="E393" s="247">
        <v>1</v>
      </c>
      <c r="F393" s="248"/>
      <c r="G393" s="249">
        <f>ROUND(E393*F393,2)</f>
        <v>0</v>
      </c>
      <c r="H393" s="248"/>
      <c r="I393" s="249">
        <f>ROUND(E393*H393,2)</f>
        <v>0</v>
      </c>
      <c r="J393" s="248"/>
      <c r="K393" s="249">
        <f>ROUND(E393*J393,2)</f>
        <v>0</v>
      </c>
      <c r="L393" s="249">
        <v>21</v>
      </c>
      <c r="M393" s="249">
        <f>G393*(1+L393/100)</f>
        <v>0</v>
      </c>
      <c r="N393" s="247">
        <v>0</v>
      </c>
      <c r="O393" s="247">
        <f>ROUND(E393*N393,2)</f>
        <v>0</v>
      </c>
      <c r="P393" s="247">
        <v>0</v>
      </c>
      <c r="Q393" s="247">
        <f>ROUND(E393*P393,2)</f>
        <v>0</v>
      </c>
      <c r="R393" s="249"/>
      <c r="S393" s="249" t="s">
        <v>392</v>
      </c>
      <c r="T393" s="250" t="s">
        <v>393</v>
      </c>
      <c r="U393" s="221">
        <v>0</v>
      </c>
      <c r="V393" s="221">
        <f>ROUND(E393*U393,2)</f>
        <v>0</v>
      </c>
      <c r="W393" s="221"/>
      <c r="X393" s="221" t="s">
        <v>236</v>
      </c>
      <c r="Y393" s="221" t="s">
        <v>237</v>
      </c>
      <c r="Z393" s="210"/>
      <c r="AA393" s="210"/>
      <c r="AB393" s="210"/>
      <c r="AC393" s="210"/>
      <c r="AD393" s="210"/>
      <c r="AE393" s="210"/>
      <c r="AF393" s="210"/>
      <c r="AG393" s="210" t="s">
        <v>238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ht="22.5" outlineLevel="1" x14ac:dyDescent="0.2">
      <c r="A394" s="244">
        <v>115</v>
      </c>
      <c r="B394" s="245" t="s">
        <v>694</v>
      </c>
      <c r="C394" s="259" t="s">
        <v>695</v>
      </c>
      <c r="D394" s="246" t="s">
        <v>400</v>
      </c>
      <c r="E394" s="247">
        <v>1</v>
      </c>
      <c r="F394" s="248"/>
      <c r="G394" s="249">
        <f>ROUND(E394*F394,2)</f>
        <v>0</v>
      </c>
      <c r="H394" s="248"/>
      <c r="I394" s="249">
        <f>ROUND(E394*H394,2)</f>
        <v>0</v>
      </c>
      <c r="J394" s="248"/>
      <c r="K394" s="249">
        <f>ROUND(E394*J394,2)</f>
        <v>0</v>
      </c>
      <c r="L394" s="249">
        <v>21</v>
      </c>
      <c r="M394" s="249">
        <f>G394*(1+L394/100)</f>
        <v>0</v>
      </c>
      <c r="N394" s="247">
        <v>0</v>
      </c>
      <c r="O394" s="247">
        <f>ROUND(E394*N394,2)</f>
        <v>0</v>
      </c>
      <c r="P394" s="247">
        <v>0</v>
      </c>
      <c r="Q394" s="247">
        <f>ROUND(E394*P394,2)</f>
        <v>0</v>
      </c>
      <c r="R394" s="249"/>
      <c r="S394" s="249" t="s">
        <v>392</v>
      </c>
      <c r="T394" s="250" t="s">
        <v>393</v>
      </c>
      <c r="U394" s="221">
        <v>0</v>
      </c>
      <c r="V394" s="221">
        <f>ROUND(E394*U394,2)</f>
        <v>0</v>
      </c>
      <c r="W394" s="221"/>
      <c r="X394" s="221" t="s">
        <v>236</v>
      </c>
      <c r="Y394" s="221" t="s">
        <v>237</v>
      </c>
      <c r="Z394" s="210"/>
      <c r="AA394" s="210"/>
      <c r="AB394" s="210"/>
      <c r="AC394" s="210"/>
      <c r="AD394" s="210"/>
      <c r="AE394" s="210"/>
      <c r="AF394" s="210"/>
      <c r="AG394" s="210" t="s">
        <v>238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ht="22.5" outlineLevel="1" x14ac:dyDescent="0.2">
      <c r="A395" s="244">
        <v>116</v>
      </c>
      <c r="B395" s="245" t="s">
        <v>696</v>
      </c>
      <c r="C395" s="259" t="s">
        <v>697</v>
      </c>
      <c r="D395" s="246" t="s">
        <v>400</v>
      </c>
      <c r="E395" s="247">
        <v>1</v>
      </c>
      <c r="F395" s="248"/>
      <c r="G395" s="249">
        <f>ROUND(E395*F395,2)</f>
        <v>0</v>
      </c>
      <c r="H395" s="248"/>
      <c r="I395" s="249">
        <f>ROUND(E395*H395,2)</f>
        <v>0</v>
      </c>
      <c r="J395" s="248"/>
      <c r="K395" s="249">
        <f>ROUND(E395*J395,2)</f>
        <v>0</v>
      </c>
      <c r="L395" s="249">
        <v>21</v>
      </c>
      <c r="M395" s="249">
        <f>G395*(1+L395/100)</f>
        <v>0</v>
      </c>
      <c r="N395" s="247">
        <v>0</v>
      </c>
      <c r="O395" s="247">
        <f>ROUND(E395*N395,2)</f>
        <v>0</v>
      </c>
      <c r="P395" s="247">
        <v>0</v>
      </c>
      <c r="Q395" s="247">
        <f>ROUND(E395*P395,2)</f>
        <v>0</v>
      </c>
      <c r="R395" s="249"/>
      <c r="S395" s="249" t="s">
        <v>392</v>
      </c>
      <c r="T395" s="250" t="s">
        <v>393</v>
      </c>
      <c r="U395" s="221">
        <v>0</v>
      </c>
      <c r="V395" s="221">
        <f>ROUND(E395*U395,2)</f>
        <v>0</v>
      </c>
      <c r="W395" s="221"/>
      <c r="X395" s="221" t="s">
        <v>236</v>
      </c>
      <c r="Y395" s="221" t="s">
        <v>237</v>
      </c>
      <c r="Z395" s="210"/>
      <c r="AA395" s="210"/>
      <c r="AB395" s="210"/>
      <c r="AC395" s="210"/>
      <c r="AD395" s="210"/>
      <c r="AE395" s="210"/>
      <c r="AF395" s="210"/>
      <c r="AG395" s="210" t="s">
        <v>238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44">
        <v>117</v>
      </c>
      <c r="B396" s="245" t="s">
        <v>698</v>
      </c>
      <c r="C396" s="259" t="s">
        <v>699</v>
      </c>
      <c r="D396" s="246" t="s">
        <v>400</v>
      </c>
      <c r="E396" s="247">
        <v>1</v>
      </c>
      <c r="F396" s="248"/>
      <c r="G396" s="249">
        <f>ROUND(E396*F396,2)</f>
        <v>0</v>
      </c>
      <c r="H396" s="248"/>
      <c r="I396" s="249">
        <f>ROUND(E396*H396,2)</f>
        <v>0</v>
      </c>
      <c r="J396" s="248"/>
      <c r="K396" s="249">
        <f>ROUND(E396*J396,2)</f>
        <v>0</v>
      </c>
      <c r="L396" s="249">
        <v>21</v>
      </c>
      <c r="M396" s="249">
        <f>G396*(1+L396/100)</f>
        <v>0</v>
      </c>
      <c r="N396" s="247">
        <v>0</v>
      </c>
      <c r="O396" s="247">
        <f>ROUND(E396*N396,2)</f>
        <v>0</v>
      </c>
      <c r="P396" s="247">
        <v>0</v>
      </c>
      <c r="Q396" s="247">
        <f>ROUND(E396*P396,2)</f>
        <v>0</v>
      </c>
      <c r="R396" s="249"/>
      <c r="S396" s="249" t="s">
        <v>392</v>
      </c>
      <c r="T396" s="250" t="s">
        <v>393</v>
      </c>
      <c r="U396" s="221">
        <v>0</v>
      </c>
      <c r="V396" s="221">
        <f>ROUND(E396*U396,2)</f>
        <v>0</v>
      </c>
      <c r="W396" s="221"/>
      <c r="X396" s="221" t="s">
        <v>236</v>
      </c>
      <c r="Y396" s="221" t="s">
        <v>237</v>
      </c>
      <c r="Z396" s="210"/>
      <c r="AA396" s="210"/>
      <c r="AB396" s="210"/>
      <c r="AC396" s="210"/>
      <c r="AD396" s="210"/>
      <c r="AE396" s="210"/>
      <c r="AF396" s="210"/>
      <c r="AG396" s="210" t="s">
        <v>238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44">
        <v>118</v>
      </c>
      <c r="B397" s="245" t="s">
        <v>700</v>
      </c>
      <c r="C397" s="259" t="s">
        <v>701</v>
      </c>
      <c r="D397" s="246" t="s">
        <v>400</v>
      </c>
      <c r="E397" s="247">
        <v>1</v>
      </c>
      <c r="F397" s="248"/>
      <c r="G397" s="249">
        <f>ROUND(E397*F397,2)</f>
        <v>0</v>
      </c>
      <c r="H397" s="248"/>
      <c r="I397" s="249">
        <f>ROUND(E397*H397,2)</f>
        <v>0</v>
      </c>
      <c r="J397" s="248"/>
      <c r="K397" s="249">
        <f>ROUND(E397*J397,2)</f>
        <v>0</v>
      </c>
      <c r="L397" s="249">
        <v>21</v>
      </c>
      <c r="M397" s="249">
        <f>G397*(1+L397/100)</f>
        <v>0</v>
      </c>
      <c r="N397" s="247">
        <v>0</v>
      </c>
      <c r="O397" s="247">
        <f>ROUND(E397*N397,2)</f>
        <v>0</v>
      </c>
      <c r="P397" s="247">
        <v>0</v>
      </c>
      <c r="Q397" s="247">
        <f>ROUND(E397*P397,2)</f>
        <v>0</v>
      </c>
      <c r="R397" s="249"/>
      <c r="S397" s="249" t="s">
        <v>392</v>
      </c>
      <c r="T397" s="250" t="s">
        <v>393</v>
      </c>
      <c r="U397" s="221">
        <v>0</v>
      </c>
      <c r="V397" s="221">
        <f>ROUND(E397*U397,2)</f>
        <v>0</v>
      </c>
      <c r="W397" s="221"/>
      <c r="X397" s="221" t="s">
        <v>236</v>
      </c>
      <c r="Y397" s="221" t="s">
        <v>237</v>
      </c>
      <c r="Z397" s="210"/>
      <c r="AA397" s="210"/>
      <c r="AB397" s="210"/>
      <c r="AC397" s="210"/>
      <c r="AD397" s="210"/>
      <c r="AE397" s="210"/>
      <c r="AF397" s="210"/>
      <c r="AG397" s="210" t="s">
        <v>238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ht="22.5" outlineLevel="1" x14ac:dyDescent="0.2">
      <c r="A398" s="244">
        <v>119</v>
      </c>
      <c r="B398" s="245" t="s">
        <v>702</v>
      </c>
      <c r="C398" s="259" t="s">
        <v>703</v>
      </c>
      <c r="D398" s="246" t="s">
        <v>400</v>
      </c>
      <c r="E398" s="247">
        <v>1</v>
      </c>
      <c r="F398" s="248"/>
      <c r="G398" s="249">
        <f>ROUND(E398*F398,2)</f>
        <v>0</v>
      </c>
      <c r="H398" s="248"/>
      <c r="I398" s="249">
        <f>ROUND(E398*H398,2)</f>
        <v>0</v>
      </c>
      <c r="J398" s="248"/>
      <c r="K398" s="249">
        <f>ROUND(E398*J398,2)</f>
        <v>0</v>
      </c>
      <c r="L398" s="249">
        <v>21</v>
      </c>
      <c r="M398" s="249">
        <f>G398*(1+L398/100)</f>
        <v>0</v>
      </c>
      <c r="N398" s="247">
        <v>0</v>
      </c>
      <c r="O398" s="247">
        <f>ROUND(E398*N398,2)</f>
        <v>0</v>
      </c>
      <c r="P398" s="247">
        <v>0</v>
      </c>
      <c r="Q398" s="247">
        <f>ROUND(E398*P398,2)</f>
        <v>0</v>
      </c>
      <c r="R398" s="249"/>
      <c r="S398" s="249" t="s">
        <v>392</v>
      </c>
      <c r="T398" s="250" t="s">
        <v>393</v>
      </c>
      <c r="U398" s="221">
        <v>0</v>
      </c>
      <c r="V398" s="221">
        <f>ROUND(E398*U398,2)</f>
        <v>0</v>
      </c>
      <c r="W398" s="221"/>
      <c r="X398" s="221" t="s">
        <v>236</v>
      </c>
      <c r="Y398" s="221" t="s">
        <v>237</v>
      </c>
      <c r="Z398" s="210"/>
      <c r="AA398" s="210"/>
      <c r="AB398" s="210"/>
      <c r="AC398" s="210"/>
      <c r="AD398" s="210"/>
      <c r="AE398" s="210"/>
      <c r="AF398" s="210"/>
      <c r="AG398" s="210" t="s">
        <v>238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44">
        <v>120</v>
      </c>
      <c r="B399" s="245" t="s">
        <v>704</v>
      </c>
      <c r="C399" s="259" t="s">
        <v>705</v>
      </c>
      <c r="D399" s="246" t="s">
        <v>400</v>
      </c>
      <c r="E399" s="247">
        <v>2</v>
      </c>
      <c r="F399" s="248"/>
      <c r="G399" s="249">
        <f>ROUND(E399*F399,2)</f>
        <v>0</v>
      </c>
      <c r="H399" s="248"/>
      <c r="I399" s="249">
        <f>ROUND(E399*H399,2)</f>
        <v>0</v>
      </c>
      <c r="J399" s="248"/>
      <c r="K399" s="249">
        <f>ROUND(E399*J399,2)</f>
        <v>0</v>
      </c>
      <c r="L399" s="249">
        <v>21</v>
      </c>
      <c r="M399" s="249">
        <f>G399*(1+L399/100)</f>
        <v>0</v>
      </c>
      <c r="N399" s="247">
        <v>0</v>
      </c>
      <c r="O399" s="247">
        <f>ROUND(E399*N399,2)</f>
        <v>0</v>
      </c>
      <c r="P399" s="247">
        <v>0</v>
      </c>
      <c r="Q399" s="247">
        <f>ROUND(E399*P399,2)</f>
        <v>0</v>
      </c>
      <c r="R399" s="249"/>
      <c r="S399" s="249" t="s">
        <v>392</v>
      </c>
      <c r="T399" s="250" t="s">
        <v>393</v>
      </c>
      <c r="U399" s="221">
        <v>0</v>
      </c>
      <c r="V399" s="221">
        <f>ROUND(E399*U399,2)</f>
        <v>0</v>
      </c>
      <c r="W399" s="221"/>
      <c r="X399" s="221" t="s">
        <v>236</v>
      </c>
      <c r="Y399" s="221" t="s">
        <v>237</v>
      </c>
      <c r="Z399" s="210"/>
      <c r="AA399" s="210"/>
      <c r="AB399" s="210"/>
      <c r="AC399" s="210"/>
      <c r="AD399" s="210"/>
      <c r="AE399" s="210"/>
      <c r="AF399" s="210"/>
      <c r="AG399" s="210" t="s">
        <v>238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44">
        <v>121</v>
      </c>
      <c r="B400" s="245" t="s">
        <v>706</v>
      </c>
      <c r="C400" s="259" t="s">
        <v>707</v>
      </c>
      <c r="D400" s="246" t="s">
        <v>400</v>
      </c>
      <c r="E400" s="247">
        <v>5</v>
      </c>
      <c r="F400" s="248"/>
      <c r="G400" s="249">
        <f>ROUND(E400*F400,2)</f>
        <v>0</v>
      </c>
      <c r="H400" s="248"/>
      <c r="I400" s="249">
        <f>ROUND(E400*H400,2)</f>
        <v>0</v>
      </c>
      <c r="J400" s="248"/>
      <c r="K400" s="249">
        <f>ROUND(E400*J400,2)</f>
        <v>0</v>
      </c>
      <c r="L400" s="249">
        <v>21</v>
      </c>
      <c r="M400" s="249">
        <f>G400*(1+L400/100)</f>
        <v>0</v>
      </c>
      <c r="N400" s="247">
        <v>0</v>
      </c>
      <c r="O400" s="247">
        <f>ROUND(E400*N400,2)</f>
        <v>0</v>
      </c>
      <c r="P400" s="247">
        <v>0</v>
      </c>
      <c r="Q400" s="247">
        <f>ROUND(E400*P400,2)</f>
        <v>0</v>
      </c>
      <c r="R400" s="249"/>
      <c r="S400" s="249" t="s">
        <v>392</v>
      </c>
      <c r="T400" s="250" t="s">
        <v>393</v>
      </c>
      <c r="U400" s="221">
        <v>0</v>
      </c>
      <c r="V400" s="221">
        <f>ROUND(E400*U400,2)</f>
        <v>0</v>
      </c>
      <c r="W400" s="221"/>
      <c r="X400" s="221" t="s">
        <v>236</v>
      </c>
      <c r="Y400" s="221" t="s">
        <v>237</v>
      </c>
      <c r="Z400" s="210"/>
      <c r="AA400" s="210"/>
      <c r="AB400" s="210"/>
      <c r="AC400" s="210"/>
      <c r="AD400" s="210"/>
      <c r="AE400" s="210"/>
      <c r="AF400" s="210"/>
      <c r="AG400" s="210" t="s">
        <v>238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44">
        <v>122</v>
      </c>
      <c r="B401" s="245" t="s">
        <v>708</v>
      </c>
      <c r="C401" s="259" t="s">
        <v>709</v>
      </c>
      <c r="D401" s="246" t="s">
        <v>400</v>
      </c>
      <c r="E401" s="247">
        <v>1</v>
      </c>
      <c r="F401" s="248"/>
      <c r="G401" s="249">
        <f>ROUND(E401*F401,2)</f>
        <v>0</v>
      </c>
      <c r="H401" s="248"/>
      <c r="I401" s="249">
        <f>ROUND(E401*H401,2)</f>
        <v>0</v>
      </c>
      <c r="J401" s="248"/>
      <c r="K401" s="249">
        <f>ROUND(E401*J401,2)</f>
        <v>0</v>
      </c>
      <c r="L401" s="249">
        <v>21</v>
      </c>
      <c r="M401" s="249">
        <f>G401*(1+L401/100)</f>
        <v>0</v>
      </c>
      <c r="N401" s="247">
        <v>0</v>
      </c>
      <c r="O401" s="247">
        <f>ROUND(E401*N401,2)</f>
        <v>0</v>
      </c>
      <c r="P401" s="247">
        <v>0</v>
      </c>
      <c r="Q401" s="247">
        <f>ROUND(E401*P401,2)</f>
        <v>0</v>
      </c>
      <c r="R401" s="249"/>
      <c r="S401" s="249" t="s">
        <v>392</v>
      </c>
      <c r="T401" s="250" t="s">
        <v>393</v>
      </c>
      <c r="U401" s="221">
        <v>0</v>
      </c>
      <c r="V401" s="221">
        <f>ROUND(E401*U401,2)</f>
        <v>0</v>
      </c>
      <c r="W401" s="221"/>
      <c r="X401" s="221" t="s">
        <v>236</v>
      </c>
      <c r="Y401" s="221" t="s">
        <v>237</v>
      </c>
      <c r="Z401" s="210"/>
      <c r="AA401" s="210"/>
      <c r="AB401" s="210"/>
      <c r="AC401" s="210"/>
      <c r="AD401" s="210"/>
      <c r="AE401" s="210"/>
      <c r="AF401" s="210"/>
      <c r="AG401" s="210" t="s">
        <v>238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ht="22.5" outlineLevel="1" x14ac:dyDescent="0.2">
      <c r="A402" s="244">
        <v>123</v>
      </c>
      <c r="B402" s="245" t="s">
        <v>710</v>
      </c>
      <c r="C402" s="259" t="s">
        <v>711</v>
      </c>
      <c r="D402" s="246" t="s">
        <v>400</v>
      </c>
      <c r="E402" s="247">
        <v>1</v>
      </c>
      <c r="F402" s="248"/>
      <c r="G402" s="249">
        <f>ROUND(E402*F402,2)</f>
        <v>0</v>
      </c>
      <c r="H402" s="248"/>
      <c r="I402" s="249">
        <f>ROUND(E402*H402,2)</f>
        <v>0</v>
      </c>
      <c r="J402" s="248"/>
      <c r="K402" s="249">
        <f>ROUND(E402*J402,2)</f>
        <v>0</v>
      </c>
      <c r="L402" s="249">
        <v>21</v>
      </c>
      <c r="M402" s="249">
        <f>G402*(1+L402/100)</f>
        <v>0</v>
      </c>
      <c r="N402" s="247">
        <v>0</v>
      </c>
      <c r="O402" s="247">
        <f>ROUND(E402*N402,2)</f>
        <v>0</v>
      </c>
      <c r="P402" s="247">
        <v>0</v>
      </c>
      <c r="Q402" s="247">
        <f>ROUND(E402*P402,2)</f>
        <v>0</v>
      </c>
      <c r="R402" s="249"/>
      <c r="S402" s="249" t="s">
        <v>392</v>
      </c>
      <c r="T402" s="250" t="s">
        <v>393</v>
      </c>
      <c r="U402" s="221">
        <v>0</v>
      </c>
      <c r="V402" s="221">
        <f>ROUND(E402*U402,2)</f>
        <v>0</v>
      </c>
      <c r="W402" s="221"/>
      <c r="X402" s="221" t="s">
        <v>236</v>
      </c>
      <c r="Y402" s="221" t="s">
        <v>237</v>
      </c>
      <c r="Z402" s="210"/>
      <c r="AA402" s="210"/>
      <c r="AB402" s="210"/>
      <c r="AC402" s="210"/>
      <c r="AD402" s="210"/>
      <c r="AE402" s="210"/>
      <c r="AF402" s="210"/>
      <c r="AG402" s="210" t="s">
        <v>238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22.5" outlineLevel="1" x14ac:dyDescent="0.2">
      <c r="A403" s="244">
        <v>124</v>
      </c>
      <c r="B403" s="245" t="s">
        <v>712</v>
      </c>
      <c r="C403" s="259" t="s">
        <v>713</v>
      </c>
      <c r="D403" s="246" t="s">
        <v>400</v>
      </c>
      <c r="E403" s="247">
        <v>1</v>
      </c>
      <c r="F403" s="248"/>
      <c r="G403" s="249">
        <f>ROUND(E403*F403,2)</f>
        <v>0</v>
      </c>
      <c r="H403" s="248"/>
      <c r="I403" s="249">
        <f>ROUND(E403*H403,2)</f>
        <v>0</v>
      </c>
      <c r="J403" s="248"/>
      <c r="K403" s="249">
        <f>ROUND(E403*J403,2)</f>
        <v>0</v>
      </c>
      <c r="L403" s="249">
        <v>21</v>
      </c>
      <c r="M403" s="249">
        <f>G403*(1+L403/100)</f>
        <v>0</v>
      </c>
      <c r="N403" s="247">
        <v>0</v>
      </c>
      <c r="O403" s="247">
        <f>ROUND(E403*N403,2)</f>
        <v>0</v>
      </c>
      <c r="P403" s="247">
        <v>0</v>
      </c>
      <c r="Q403" s="247">
        <f>ROUND(E403*P403,2)</f>
        <v>0</v>
      </c>
      <c r="R403" s="249"/>
      <c r="S403" s="249" t="s">
        <v>392</v>
      </c>
      <c r="T403" s="250" t="s">
        <v>393</v>
      </c>
      <c r="U403" s="221">
        <v>0</v>
      </c>
      <c r="V403" s="221">
        <f>ROUND(E403*U403,2)</f>
        <v>0</v>
      </c>
      <c r="W403" s="221"/>
      <c r="X403" s="221" t="s">
        <v>236</v>
      </c>
      <c r="Y403" s="221" t="s">
        <v>237</v>
      </c>
      <c r="Z403" s="210"/>
      <c r="AA403" s="210"/>
      <c r="AB403" s="210"/>
      <c r="AC403" s="210"/>
      <c r="AD403" s="210"/>
      <c r="AE403" s="210"/>
      <c r="AF403" s="210"/>
      <c r="AG403" s="210" t="s">
        <v>238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22.5" outlineLevel="1" x14ac:dyDescent="0.2">
      <c r="A404" s="244">
        <v>125</v>
      </c>
      <c r="B404" s="245" t="s">
        <v>714</v>
      </c>
      <c r="C404" s="259" t="s">
        <v>715</v>
      </c>
      <c r="D404" s="246" t="s">
        <v>400</v>
      </c>
      <c r="E404" s="247">
        <v>1</v>
      </c>
      <c r="F404" s="248"/>
      <c r="G404" s="249">
        <f>ROUND(E404*F404,2)</f>
        <v>0</v>
      </c>
      <c r="H404" s="248"/>
      <c r="I404" s="249">
        <f>ROUND(E404*H404,2)</f>
        <v>0</v>
      </c>
      <c r="J404" s="248"/>
      <c r="K404" s="249">
        <f>ROUND(E404*J404,2)</f>
        <v>0</v>
      </c>
      <c r="L404" s="249">
        <v>21</v>
      </c>
      <c r="M404" s="249">
        <f>G404*(1+L404/100)</f>
        <v>0</v>
      </c>
      <c r="N404" s="247">
        <v>0</v>
      </c>
      <c r="O404" s="247">
        <f>ROUND(E404*N404,2)</f>
        <v>0</v>
      </c>
      <c r="P404" s="247">
        <v>0</v>
      </c>
      <c r="Q404" s="247">
        <f>ROUND(E404*P404,2)</f>
        <v>0</v>
      </c>
      <c r="R404" s="249"/>
      <c r="S404" s="249" t="s">
        <v>392</v>
      </c>
      <c r="T404" s="250" t="s">
        <v>393</v>
      </c>
      <c r="U404" s="221">
        <v>0</v>
      </c>
      <c r="V404" s="221">
        <f>ROUND(E404*U404,2)</f>
        <v>0</v>
      </c>
      <c r="W404" s="221"/>
      <c r="X404" s="221" t="s">
        <v>236</v>
      </c>
      <c r="Y404" s="221" t="s">
        <v>237</v>
      </c>
      <c r="Z404" s="210"/>
      <c r="AA404" s="210"/>
      <c r="AB404" s="210"/>
      <c r="AC404" s="210"/>
      <c r="AD404" s="210"/>
      <c r="AE404" s="210"/>
      <c r="AF404" s="210"/>
      <c r="AG404" s="210" t="s">
        <v>238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44">
        <v>126</v>
      </c>
      <c r="B405" s="245" t="s">
        <v>716</v>
      </c>
      <c r="C405" s="259" t="s">
        <v>717</v>
      </c>
      <c r="D405" s="246" t="s">
        <v>400</v>
      </c>
      <c r="E405" s="247">
        <v>1</v>
      </c>
      <c r="F405" s="248"/>
      <c r="G405" s="249">
        <f>ROUND(E405*F405,2)</f>
        <v>0</v>
      </c>
      <c r="H405" s="248"/>
      <c r="I405" s="249">
        <f>ROUND(E405*H405,2)</f>
        <v>0</v>
      </c>
      <c r="J405" s="248"/>
      <c r="K405" s="249">
        <f>ROUND(E405*J405,2)</f>
        <v>0</v>
      </c>
      <c r="L405" s="249">
        <v>21</v>
      </c>
      <c r="M405" s="249">
        <f>G405*(1+L405/100)</f>
        <v>0</v>
      </c>
      <c r="N405" s="247">
        <v>0</v>
      </c>
      <c r="O405" s="247">
        <f>ROUND(E405*N405,2)</f>
        <v>0</v>
      </c>
      <c r="P405" s="247">
        <v>0</v>
      </c>
      <c r="Q405" s="247">
        <f>ROUND(E405*P405,2)</f>
        <v>0</v>
      </c>
      <c r="R405" s="249"/>
      <c r="S405" s="249" t="s">
        <v>392</v>
      </c>
      <c r="T405" s="250" t="s">
        <v>393</v>
      </c>
      <c r="U405" s="221">
        <v>0</v>
      </c>
      <c r="V405" s="221">
        <f>ROUND(E405*U405,2)</f>
        <v>0</v>
      </c>
      <c r="W405" s="221"/>
      <c r="X405" s="221" t="s">
        <v>236</v>
      </c>
      <c r="Y405" s="221" t="s">
        <v>237</v>
      </c>
      <c r="Z405" s="210"/>
      <c r="AA405" s="210"/>
      <c r="AB405" s="210"/>
      <c r="AC405" s="210"/>
      <c r="AD405" s="210"/>
      <c r="AE405" s="210"/>
      <c r="AF405" s="210"/>
      <c r="AG405" s="210" t="s">
        <v>238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44">
        <v>127</v>
      </c>
      <c r="B406" s="245" t="s">
        <v>718</v>
      </c>
      <c r="C406" s="259" t="s">
        <v>717</v>
      </c>
      <c r="D406" s="246" t="s">
        <v>400</v>
      </c>
      <c r="E406" s="247">
        <v>1</v>
      </c>
      <c r="F406" s="248"/>
      <c r="G406" s="249">
        <f>ROUND(E406*F406,2)</f>
        <v>0</v>
      </c>
      <c r="H406" s="248"/>
      <c r="I406" s="249">
        <f>ROUND(E406*H406,2)</f>
        <v>0</v>
      </c>
      <c r="J406" s="248"/>
      <c r="K406" s="249">
        <f>ROUND(E406*J406,2)</f>
        <v>0</v>
      </c>
      <c r="L406" s="249">
        <v>21</v>
      </c>
      <c r="M406" s="249">
        <f>G406*(1+L406/100)</f>
        <v>0</v>
      </c>
      <c r="N406" s="247">
        <v>0</v>
      </c>
      <c r="O406" s="247">
        <f>ROUND(E406*N406,2)</f>
        <v>0</v>
      </c>
      <c r="P406" s="247">
        <v>0</v>
      </c>
      <c r="Q406" s="247">
        <f>ROUND(E406*P406,2)</f>
        <v>0</v>
      </c>
      <c r="R406" s="249"/>
      <c r="S406" s="249" t="s">
        <v>392</v>
      </c>
      <c r="T406" s="250" t="s">
        <v>393</v>
      </c>
      <c r="U406" s="221">
        <v>0</v>
      </c>
      <c r="V406" s="221">
        <f>ROUND(E406*U406,2)</f>
        <v>0</v>
      </c>
      <c r="W406" s="221"/>
      <c r="X406" s="221" t="s">
        <v>236</v>
      </c>
      <c r="Y406" s="221" t="s">
        <v>237</v>
      </c>
      <c r="Z406" s="210"/>
      <c r="AA406" s="210"/>
      <c r="AB406" s="210"/>
      <c r="AC406" s="210"/>
      <c r="AD406" s="210"/>
      <c r="AE406" s="210"/>
      <c r="AF406" s="210"/>
      <c r="AG406" s="210" t="s">
        <v>238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44">
        <v>128</v>
      </c>
      <c r="B407" s="245" t="s">
        <v>719</v>
      </c>
      <c r="C407" s="259" t="s">
        <v>720</v>
      </c>
      <c r="D407" s="246" t="s">
        <v>233</v>
      </c>
      <c r="E407" s="247">
        <v>2</v>
      </c>
      <c r="F407" s="248"/>
      <c r="G407" s="249">
        <f>ROUND(E407*F407,2)</f>
        <v>0</v>
      </c>
      <c r="H407" s="248"/>
      <c r="I407" s="249">
        <f>ROUND(E407*H407,2)</f>
        <v>0</v>
      </c>
      <c r="J407" s="248"/>
      <c r="K407" s="249">
        <f>ROUND(E407*J407,2)</f>
        <v>0</v>
      </c>
      <c r="L407" s="249">
        <v>21</v>
      </c>
      <c r="M407" s="249">
        <f>G407*(1+L407/100)</f>
        <v>0</v>
      </c>
      <c r="N407" s="247">
        <v>0</v>
      </c>
      <c r="O407" s="247">
        <f>ROUND(E407*N407,2)</f>
        <v>0</v>
      </c>
      <c r="P407" s="247">
        <v>0</v>
      </c>
      <c r="Q407" s="247">
        <f>ROUND(E407*P407,2)</f>
        <v>0</v>
      </c>
      <c r="R407" s="249"/>
      <c r="S407" s="249" t="s">
        <v>392</v>
      </c>
      <c r="T407" s="250" t="s">
        <v>393</v>
      </c>
      <c r="U407" s="221">
        <v>0</v>
      </c>
      <c r="V407" s="221">
        <f>ROUND(E407*U407,2)</f>
        <v>0</v>
      </c>
      <c r="W407" s="221"/>
      <c r="X407" s="221" t="s">
        <v>236</v>
      </c>
      <c r="Y407" s="221" t="s">
        <v>237</v>
      </c>
      <c r="Z407" s="210"/>
      <c r="AA407" s="210"/>
      <c r="AB407" s="210"/>
      <c r="AC407" s="210"/>
      <c r="AD407" s="210"/>
      <c r="AE407" s="210"/>
      <c r="AF407" s="210"/>
      <c r="AG407" s="210" t="s">
        <v>238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44">
        <v>129</v>
      </c>
      <c r="B408" s="245" t="s">
        <v>721</v>
      </c>
      <c r="C408" s="259" t="s">
        <v>722</v>
      </c>
      <c r="D408" s="246" t="s">
        <v>400</v>
      </c>
      <c r="E408" s="247">
        <v>1</v>
      </c>
      <c r="F408" s="248"/>
      <c r="G408" s="249">
        <f>ROUND(E408*F408,2)</f>
        <v>0</v>
      </c>
      <c r="H408" s="248"/>
      <c r="I408" s="249">
        <f>ROUND(E408*H408,2)</f>
        <v>0</v>
      </c>
      <c r="J408" s="248"/>
      <c r="K408" s="249">
        <f>ROUND(E408*J408,2)</f>
        <v>0</v>
      </c>
      <c r="L408" s="249">
        <v>21</v>
      </c>
      <c r="M408" s="249">
        <f>G408*(1+L408/100)</f>
        <v>0</v>
      </c>
      <c r="N408" s="247">
        <v>0</v>
      </c>
      <c r="O408" s="247">
        <f>ROUND(E408*N408,2)</f>
        <v>0</v>
      </c>
      <c r="P408" s="247">
        <v>0</v>
      </c>
      <c r="Q408" s="247">
        <f>ROUND(E408*P408,2)</f>
        <v>0</v>
      </c>
      <c r="R408" s="249"/>
      <c r="S408" s="249" t="s">
        <v>392</v>
      </c>
      <c r="T408" s="250" t="s">
        <v>393</v>
      </c>
      <c r="U408" s="221">
        <v>0</v>
      </c>
      <c r="V408" s="221">
        <f>ROUND(E408*U408,2)</f>
        <v>0</v>
      </c>
      <c r="W408" s="221"/>
      <c r="X408" s="221" t="s">
        <v>236</v>
      </c>
      <c r="Y408" s="221" t="s">
        <v>237</v>
      </c>
      <c r="Z408" s="210"/>
      <c r="AA408" s="210"/>
      <c r="AB408" s="210"/>
      <c r="AC408" s="210"/>
      <c r="AD408" s="210"/>
      <c r="AE408" s="210"/>
      <c r="AF408" s="210"/>
      <c r="AG408" s="210" t="s">
        <v>238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44">
        <v>130</v>
      </c>
      <c r="B409" s="245" t="s">
        <v>723</v>
      </c>
      <c r="C409" s="259" t="s">
        <v>724</v>
      </c>
      <c r="D409" s="246" t="s">
        <v>400</v>
      </c>
      <c r="E409" s="247">
        <v>1</v>
      </c>
      <c r="F409" s="248"/>
      <c r="G409" s="249">
        <f>ROUND(E409*F409,2)</f>
        <v>0</v>
      </c>
      <c r="H409" s="248"/>
      <c r="I409" s="249">
        <f>ROUND(E409*H409,2)</f>
        <v>0</v>
      </c>
      <c r="J409" s="248"/>
      <c r="K409" s="249">
        <f>ROUND(E409*J409,2)</f>
        <v>0</v>
      </c>
      <c r="L409" s="249">
        <v>21</v>
      </c>
      <c r="M409" s="249">
        <f>G409*(1+L409/100)</f>
        <v>0</v>
      </c>
      <c r="N409" s="247">
        <v>0</v>
      </c>
      <c r="O409" s="247">
        <f>ROUND(E409*N409,2)</f>
        <v>0</v>
      </c>
      <c r="P409" s="247">
        <v>0</v>
      </c>
      <c r="Q409" s="247">
        <f>ROUND(E409*P409,2)</f>
        <v>0</v>
      </c>
      <c r="R409" s="249"/>
      <c r="S409" s="249" t="s">
        <v>392</v>
      </c>
      <c r="T409" s="250" t="s">
        <v>393</v>
      </c>
      <c r="U409" s="221">
        <v>0</v>
      </c>
      <c r="V409" s="221">
        <f>ROUND(E409*U409,2)</f>
        <v>0</v>
      </c>
      <c r="W409" s="221"/>
      <c r="X409" s="221" t="s">
        <v>236</v>
      </c>
      <c r="Y409" s="221" t="s">
        <v>237</v>
      </c>
      <c r="Z409" s="210"/>
      <c r="AA409" s="210"/>
      <c r="AB409" s="210"/>
      <c r="AC409" s="210"/>
      <c r="AD409" s="210"/>
      <c r="AE409" s="210"/>
      <c r="AF409" s="210"/>
      <c r="AG409" s="210" t="s">
        <v>238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44">
        <v>131</v>
      </c>
      <c r="B410" s="245" t="s">
        <v>725</v>
      </c>
      <c r="C410" s="259" t="s">
        <v>726</v>
      </c>
      <c r="D410" s="246" t="s">
        <v>400</v>
      </c>
      <c r="E410" s="247">
        <v>1</v>
      </c>
      <c r="F410" s="248"/>
      <c r="G410" s="249">
        <f>ROUND(E410*F410,2)</f>
        <v>0</v>
      </c>
      <c r="H410" s="248"/>
      <c r="I410" s="249">
        <f>ROUND(E410*H410,2)</f>
        <v>0</v>
      </c>
      <c r="J410" s="248"/>
      <c r="K410" s="249">
        <f>ROUND(E410*J410,2)</f>
        <v>0</v>
      </c>
      <c r="L410" s="249">
        <v>21</v>
      </c>
      <c r="M410" s="249">
        <f>G410*(1+L410/100)</f>
        <v>0</v>
      </c>
      <c r="N410" s="247">
        <v>0</v>
      </c>
      <c r="O410" s="247">
        <f>ROUND(E410*N410,2)</f>
        <v>0</v>
      </c>
      <c r="P410" s="247">
        <v>0</v>
      </c>
      <c r="Q410" s="247">
        <f>ROUND(E410*P410,2)</f>
        <v>0</v>
      </c>
      <c r="R410" s="249"/>
      <c r="S410" s="249" t="s">
        <v>392</v>
      </c>
      <c r="T410" s="250" t="s">
        <v>393</v>
      </c>
      <c r="U410" s="221">
        <v>0</v>
      </c>
      <c r="V410" s="221">
        <f>ROUND(E410*U410,2)</f>
        <v>0</v>
      </c>
      <c r="W410" s="221"/>
      <c r="X410" s="221" t="s">
        <v>236</v>
      </c>
      <c r="Y410" s="221" t="s">
        <v>237</v>
      </c>
      <c r="Z410" s="210"/>
      <c r="AA410" s="210"/>
      <c r="AB410" s="210"/>
      <c r="AC410" s="210"/>
      <c r="AD410" s="210"/>
      <c r="AE410" s="210"/>
      <c r="AF410" s="210"/>
      <c r="AG410" s="210" t="s">
        <v>238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22.5" outlineLevel="1" x14ac:dyDescent="0.2">
      <c r="A411" s="233">
        <v>132</v>
      </c>
      <c r="B411" s="234" t="s">
        <v>727</v>
      </c>
      <c r="C411" s="254" t="s">
        <v>728</v>
      </c>
      <c r="D411" s="235" t="s">
        <v>274</v>
      </c>
      <c r="E411" s="236">
        <v>59.15578</v>
      </c>
      <c r="F411" s="237"/>
      <c r="G411" s="238">
        <f>ROUND(E411*F411,2)</f>
        <v>0</v>
      </c>
      <c r="H411" s="237"/>
      <c r="I411" s="238">
        <f>ROUND(E411*H411,2)</f>
        <v>0</v>
      </c>
      <c r="J411" s="237"/>
      <c r="K411" s="238">
        <f>ROUND(E411*J411,2)</f>
        <v>0</v>
      </c>
      <c r="L411" s="238">
        <v>21</v>
      </c>
      <c r="M411" s="238">
        <f>G411*(1+L411/100)</f>
        <v>0</v>
      </c>
      <c r="N411" s="236">
        <v>1.7000000000000001E-4</v>
      </c>
      <c r="O411" s="236">
        <f>ROUND(E411*N411,2)</f>
        <v>0.01</v>
      </c>
      <c r="P411" s="236">
        <v>0</v>
      </c>
      <c r="Q411" s="236">
        <f>ROUND(E411*P411,2)</f>
        <v>0</v>
      </c>
      <c r="R411" s="238"/>
      <c r="S411" s="238" t="s">
        <v>392</v>
      </c>
      <c r="T411" s="239" t="s">
        <v>393</v>
      </c>
      <c r="U411" s="221">
        <v>0.57299999999999995</v>
      </c>
      <c r="V411" s="221">
        <f>ROUND(E411*U411,2)</f>
        <v>33.9</v>
      </c>
      <c r="W411" s="221"/>
      <c r="X411" s="221" t="s">
        <v>236</v>
      </c>
      <c r="Y411" s="221" t="s">
        <v>237</v>
      </c>
      <c r="Z411" s="210"/>
      <c r="AA411" s="210"/>
      <c r="AB411" s="210"/>
      <c r="AC411" s="210"/>
      <c r="AD411" s="210"/>
      <c r="AE411" s="210"/>
      <c r="AF411" s="210"/>
      <c r="AG411" s="210" t="s">
        <v>238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ht="22.5" outlineLevel="2" x14ac:dyDescent="0.2">
      <c r="A412" s="217"/>
      <c r="B412" s="218"/>
      <c r="C412" s="257" t="s">
        <v>729</v>
      </c>
      <c r="D412" s="242"/>
      <c r="E412" s="242"/>
      <c r="F412" s="242"/>
      <c r="G412" s="242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0"/>
      <c r="AA412" s="210"/>
      <c r="AB412" s="210"/>
      <c r="AC412" s="210"/>
      <c r="AD412" s="210"/>
      <c r="AE412" s="210"/>
      <c r="AF412" s="210"/>
      <c r="AG412" s="210" t="s">
        <v>314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41" t="str">
        <f>C412</f>
        <v>Akustické panely použité na podhledy zn. v PD jako C4 a obklad stěn označení v PD jako HER 01, budou provedeny z dřevláknitých desek, šířka vlny do 1 mm, skladba vln na panelu bude PD</v>
      </c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58" t="s">
        <v>730</v>
      </c>
      <c r="D413" s="243"/>
      <c r="E413" s="243"/>
      <c r="F413" s="243"/>
      <c r="G413" s="243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0"/>
      <c r="AA413" s="210"/>
      <c r="AB413" s="210"/>
      <c r="AC413" s="210"/>
      <c r="AD413" s="210"/>
      <c r="AE413" s="210"/>
      <c r="AF413" s="210"/>
      <c r="AG413" s="210" t="s">
        <v>314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">
      <c r="A414" s="217"/>
      <c r="B414" s="218"/>
      <c r="C414" s="256" t="s">
        <v>731</v>
      </c>
      <c r="D414" s="223"/>
      <c r="E414" s="224">
        <v>69.39</v>
      </c>
      <c r="F414" s="221"/>
      <c r="G414" s="221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  <c r="Z414" s="210"/>
      <c r="AA414" s="210"/>
      <c r="AB414" s="210"/>
      <c r="AC414" s="210"/>
      <c r="AD414" s="210"/>
      <c r="AE414" s="210"/>
      <c r="AF414" s="210"/>
      <c r="AG414" s="210" t="s">
        <v>245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17"/>
      <c r="B415" s="218"/>
      <c r="C415" s="256" t="s">
        <v>732</v>
      </c>
      <c r="D415" s="223"/>
      <c r="E415" s="224">
        <v>-10.23423</v>
      </c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0"/>
      <c r="AA415" s="210"/>
      <c r="AB415" s="210"/>
      <c r="AC415" s="210"/>
      <c r="AD415" s="210"/>
      <c r="AE415" s="210"/>
      <c r="AF415" s="210"/>
      <c r="AG415" s="210" t="s">
        <v>245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33">
        <v>133</v>
      </c>
      <c r="B416" s="234" t="s">
        <v>733</v>
      </c>
      <c r="C416" s="254" t="s">
        <v>734</v>
      </c>
      <c r="D416" s="235" t="s">
        <v>274</v>
      </c>
      <c r="E416" s="236">
        <v>59.15578</v>
      </c>
      <c r="F416" s="237"/>
      <c r="G416" s="238">
        <f>ROUND(E416*F416,2)</f>
        <v>0</v>
      </c>
      <c r="H416" s="237"/>
      <c r="I416" s="238">
        <f>ROUND(E416*H416,2)</f>
        <v>0</v>
      </c>
      <c r="J416" s="237"/>
      <c r="K416" s="238">
        <f>ROUND(E416*J416,2)</f>
        <v>0</v>
      </c>
      <c r="L416" s="238">
        <v>21</v>
      </c>
      <c r="M416" s="238">
        <f>G416*(1+L416/100)</f>
        <v>0</v>
      </c>
      <c r="N416" s="236">
        <v>1.8000000000000001E-4</v>
      </c>
      <c r="O416" s="236">
        <f>ROUND(E416*N416,2)</f>
        <v>0.01</v>
      </c>
      <c r="P416" s="236">
        <v>0</v>
      </c>
      <c r="Q416" s="236">
        <f>ROUND(E416*P416,2)</f>
        <v>0</v>
      </c>
      <c r="R416" s="238"/>
      <c r="S416" s="238" t="s">
        <v>392</v>
      </c>
      <c r="T416" s="239" t="s">
        <v>393</v>
      </c>
      <c r="U416" s="221">
        <v>0.17249999999999999</v>
      </c>
      <c r="V416" s="221">
        <f>ROUND(E416*U416,2)</f>
        <v>10.199999999999999</v>
      </c>
      <c r="W416" s="221"/>
      <c r="X416" s="221" t="s">
        <v>236</v>
      </c>
      <c r="Y416" s="221" t="s">
        <v>237</v>
      </c>
      <c r="Z416" s="210"/>
      <c r="AA416" s="210"/>
      <c r="AB416" s="210"/>
      <c r="AC416" s="210"/>
      <c r="AD416" s="210"/>
      <c r="AE416" s="210"/>
      <c r="AF416" s="210"/>
      <c r="AG416" s="210" t="s">
        <v>238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17"/>
      <c r="B417" s="218"/>
      <c r="C417" s="257" t="s">
        <v>735</v>
      </c>
      <c r="D417" s="242"/>
      <c r="E417" s="242"/>
      <c r="F417" s="242"/>
      <c r="G417" s="242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0"/>
      <c r="AA417" s="210"/>
      <c r="AB417" s="210"/>
      <c r="AC417" s="210"/>
      <c r="AD417" s="210"/>
      <c r="AE417" s="210"/>
      <c r="AF417" s="210"/>
      <c r="AG417" s="210" t="s">
        <v>314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58" t="s">
        <v>736</v>
      </c>
      <c r="D418" s="243"/>
      <c r="E418" s="243"/>
      <c r="F418" s="243"/>
      <c r="G418" s="243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0"/>
      <c r="AA418" s="210"/>
      <c r="AB418" s="210"/>
      <c r="AC418" s="210"/>
      <c r="AD418" s="210"/>
      <c r="AE418" s="210"/>
      <c r="AF418" s="210"/>
      <c r="AG418" s="210" t="s">
        <v>314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58" t="s">
        <v>737</v>
      </c>
      <c r="D419" s="243"/>
      <c r="E419" s="243"/>
      <c r="F419" s="243"/>
      <c r="G419" s="243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0"/>
      <c r="AA419" s="210"/>
      <c r="AB419" s="210"/>
      <c r="AC419" s="210"/>
      <c r="AD419" s="210"/>
      <c r="AE419" s="210"/>
      <c r="AF419" s="210"/>
      <c r="AG419" s="210" t="s">
        <v>314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17"/>
      <c r="B420" s="218"/>
      <c r="C420" s="256" t="s">
        <v>738</v>
      </c>
      <c r="D420" s="223"/>
      <c r="E420" s="224">
        <v>59.15578</v>
      </c>
      <c r="F420" s="221"/>
      <c r="G420" s="221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0"/>
      <c r="AA420" s="210"/>
      <c r="AB420" s="210"/>
      <c r="AC420" s="210"/>
      <c r="AD420" s="210"/>
      <c r="AE420" s="210"/>
      <c r="AF420" s="210"/>
      <c r="AG420" s="210" t="s">
        <v>245</v>
      </c>
      <c r="AH420" s="210">
        <v>5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17">
        <v>134</v>
      </c>
      <c r="B421" s="218" t="s">
        <v>739</v>
      </c>
      <c r="C421" s="260" t="s">
        <v>740</v>
      </c>
      <c r="D421" s="219" t="s">
        <v>0</v>
      </c>
      <c r="E421" s="251"/>
      <c r="F421" s="222"/>
      <c r="G421" s="221">
        <f>ROUND(E421*F421,2)</f>
        <v>0</v>
      </c>
      <c r="H421" s="222"/>
      <c r="I421" s="221">
        <f>ROUND(E421*H421,2)</f>
        <v>0</v>
      </c>
      <c r="J421" s="222"/>
      <c r="K421" s="221">
        <f>ROUND(E421*J421,2)</f>
        <v>0</v>
      </c>
      <c r="L421" s="221">
        <v>21</v>
      </c>
      <c r="M421" s="221">
        <f>G421*(1+L421/100)</f>
        <v>0</v>
      </c>
      <c r="N421" s="220">
        <v>0</v>
      </c>
      <c r="O421" s="220">
        <f>ROUND(E421*N421,2)</f>
        <v>0</v>
      </c>
      <c r="P421" s="220">
        <v>0</v>
      </c>
      <c r="Q421" s="220">
        <f>ROUND(E421*P421,2)</f>
        <v>0</v>
      </c>
      <c r="R421" s="221" t="s">
        <v>675</v>
      </c>
      <c r="S421" s="221" t="s">
        <v>235</v>
      </c>
      <c r="T421" s="221" t="s">
        <v>235</v>
      </c>
      <c r="U421" s="221">
        <v>0</v>
      </c>
      <c r="V421" s="221">
        <f>ROUND(E421*U421,2)</f>
        <v>0</v>
      </c>
      <c r="W421" s="221"/>
      <c r="X421" s="221" t="s">
        <v>608</v>
      </c>
      <c r="Y421" s="221" t="s">
        <v>237</v>
      </c>
      <c r="Z421" s="210"/>
      <c r="AA421" s="210"/>
      <c r="AB421" s="210"/>
      <c r="AC421" s="210"/>
      <c r="AD421" s="210"/>
      <c r="AE421" s="210"/>
      <c r="AF421" s="210"/>
      <c r="AG421" s="210" t="s">
        <v>609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2" x14ac:dyDescent="0.2">
      <c r="A422" s="217"/>
      <c r="B422" s="218"/>
      <c r="C422" s="261" t="s">
        <v>654</v>
      </c>
      <c r="D422" s="252"/>
      <c r="E422" s="252"/>
      <c r="F422" s="252"/>
      <c r="G422" s="252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0"/>
      <c r="AA422" s="210"/>
      <c r="AB422" s="210"/>
      <c r="AC422" s="210"/>
      <c r="AD422" s="210"/>
      <c r="AE422" s="210"/>
      <c r="AF422" s="210"/>
      <c r="AG422" s="210" t="s">
        <v>240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x14ac:dyDescent="0.2">
      <c r="A423" s="226" t="s">
        <v>229</v>
      </c>
      <c r="B423" s="227" t="s">
        <v>153</v>
      </c>
      <c r="C423" s="253" t="s">
        <v>154</v>
      </c>
      <c r="D423" s="228"/>
      <c r="E423" s="229"/>
      <c r="F423" s="230"/>
      <c r="G423" s="230">
        <f>SUMIF(AG424:AG429,"&lt;&gt;NOR",G424:G429)</f>
        <v>0</v>
      </c>
      <c r="H423" s="230"/>
      <c r="I423" s="230">
        <f>SUM(I424:I429)</f>
        <v>0</v>
      </c>
      <c r="J423" s="230"/>
      <c r="K423" s="230">
        <f>SUM(K424:K429)</f>
        <v>0</v>
      </c>
      <c r="L423" s="230"/>
      <c r="M423" s="230">
        <f>SUM(M424:M429)</f>
        <v>0</v>
      </c>
      <c r="N423" s="229"/>
      <c r="O423" s="229">
        <f>SUM(O424:O429)</f>
        <v>0</v>
      </c>
      <c r="P423" s="229"/>
      <c r="Q423" s="229">
        <f>SUM(Q424:Q429)</f>
        <v>0</v>
      </c>
      <c r="R423" s="230"/>
      <c r="S423" s="230"/>
      <c r="T423" s="231"/>
      <c r="U423" s="225"/>
      <c r="V423" s="225">
        <f>SUM(V424:V429)</f>
        <v>0</v>
      </c>
      <c r="W423" s="225"/>
      <c r="X423" s="225"/>
      <c r="Y423" s="225"/>
      <c r="AG423" t="s">
        <v>230</v>
      </c>
    </row>
    <row r="424" spans="1:60" outlineLevel="1" x14ac:dyDescent="0.2">
      <c r="A424" s="244">
        <v>135</v>
      </c>
      <c r="B424" s="245" t="s">
        <v>741</v>
      </c>
      <c r="C424" s="259" t="s">
        <v>742</v>
      </c>
      <c r="D424" s="246" t="s">
        <v>233</v>
      </c>
      <c r="E424" s="247">
        <v>2</v>
      </c>
      <c r="F424" s="248"/>
      <c r="G424" s="249">
        <f>ROUND(E424*F424,2)</f>
        <v>0</v>
      </c>
      <c r="H424" s="248"/>
      <c r="I424" s="249">
        <f>ROUND(E424*H424,2)</f>
        <v>0</v>
      </c>
      <c r="J424" s="248"/>
      <c r="K424" s="249">
        <f>ROUND(E424*J424,2)</f>
        <v>0</v>
      </c>
      <c r="L424" s="249">
        <v>21</v>
      </c>
      <c r="M424" s="249">
        <f>G424*(1+L424/100)</f>
        <v>0</v>
      </c>
      <c r="N424" s="247">
        <v>0</v>
      </c>
      <c r="O424" s="247">
        <f>ROUND(E424*N424,2)</f>
        <v>0</v>
      </c>
      <c r="P424" s="247">
        <v>0</v>
      </c>
      <c r="Q424" s="247">
        <f>ROUND(E424*P424,2)</f>
        <v>0</v>
      </c>
      <c r="R424" s="249"/>
      <c r="S424" s="249" t="s">
        <v>392</v>
      </c>
      <c r="T424" s="250" t="s">
        <v>393</v>
      </c>
      <c r="U424" s="221">
        <v>0</v>
      </c>
      <c r="V424" s="221">
        <f>ROUND(E424*U424,2)</f>
        <v>0</v>
      </c>
      <c r="W424" s="221"/>
      <c r="X424" s="221" t="s">
        <v>236</v>
      </c>
      <c r="Y424" s="221" t="s">
        <v>237</v>
      </c>
      <c r="Z424" s="210"/>
      <c r="AA424" s="210"/>
      <c r="AB424" s="210"/>
      <c r="AC424" s="210"/>
      <c r="AD424" s="210"/>
      <c r="AE424" s="210"/>
      <c r="AF424" s="210"/>
      <c r="AG424" s="210" t="s">
        <v>238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44">
        <v>136</v>
      </c>
      <c r="B425" s="245" t="s">
        <v>743</v>
      </c>
      <c r="C425" s="259" t="s">
        <v>744</v>
      </c>
      <c r="D425" s="246" t="s">
        <v>233</v>
      </c>
      <c r="E425" s="247">
        <v>6</v>
      </c>
      <c r="F425" s="248"/>
      <c r="G425" s="249">
        <f>ROUND(E425*F425,2)</f>
        <v>0</v>
      </c>
      <c r="H425" s="248"/>
      <c r="I425" s="249">
        <f>ROUND(E425*H425,2)</f>
        <v>0</v>
      </c>
      <c r="J425" s="248"/>
      <c r="K425" s="249">
        <f>ROUND(E425*J425,2)</f>
        <v>0</v>
      </c>
      <c r="L425" s="249">
        <v>21</v>
      </c>
      <c r="M425" s="249">
        <f>G425*(1+L425/100)</f>
        <v>0</v>
      </c>
      <c r="N425" s="247">
        <v>0</v>
      </c>
      <c r="O425" s="247">
        <f>ROUND(E425*N425,2)</f>
        <v>0</v>
      </c>
      <c r="P425" s="247">
        <v>0</v>
      </c>
      <c r="Q425" s="247">
        <f>ROUND(E425*P425,2)</f>
        <v>0</v>
      </c>
      <c r="R425" s="249"/>
      <c r="S425" s="249" t="s">
        <v>392</v>
      </c>
      <c r="T425" s="250" t="s">
        <v>393</v>
      </c>
      <c r="U425" s="221">
        <v>0</v>
      </c>
      <c r="V425" s="221">
        <f>ROUND(E425*U425,2)</f>
        <v>0</v>
      </c>
      <c r="W425" s="221"/>
      <c r="X425" s="221" t="s">
        <v>236</v>
      </c>
      <c r="Y425" s="221" t="s">
        <v>237</v>
      </c>
      <c r="Z425" s="210"/>
      <c r="AA425" s="210"/>
      <c r="AB425" s="210"/>
      <c r="AC425" s="210"/>
      <c r="AD425" s="210"/>
      <c r="AE425" s="210"/>
      <c r="AF425" s="210"/>
      <c r="AG425" s="210" t="s">
        <v>238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44">
        <v>137</v>
      </c>
      <c r="B426" s="245" t="s">
        <v>745</v>
      </c>
      <c r="C426" s="259" t="s">
        <v>746</v>
      </c>
      <c r="D426" s="246" t="s">
        <v>233</v>
      </c>
      <c r="E426" s="247">
        <v>24</v>
      </c>
      <c r="F426" s="248"/>
      <c r="G426" s="249">
        <f>ROUND(E426*F426,2)</f>
        <v>0</v>
      </c>
      <c r="H426" s="248"/>
      <c r="I426" s="249">
        <f>ROUND(E426*H426,2)</f>
        <v>0</v>
      </c>
      <c r="J426" s="248"/>
      <c r="K426" s="249">
        <f>ROUND(E426*J426,2)</f>
        <v>0</v>
      </c>
      <c r="L426" s="249">
        <v>21</v>
      </c>
      <c r="M426" s="249">
        <f>G426*(1+L426/100)</f>
        <v>0</v>
      </c>
      <c r="N426" s="247">
        <v>0</v>
      </c>
      <c r="O426" s="247">
        <f>ROUND(E426*N426,2)</f>
        <v>0</v>
      </c>
      <c r="P426" s="247">
        <v>0</v>
      </c>
      <c r="Q426" s="247">
        <f>ROUND(E426*P426,2)</f>
        <v>0</v>
      </c>
      <c r="R426" s="249"/>
      <c r="S426" s="249" t="s">
        <v>392</v>
      </c>
      <c r="T426" s="250" t="s">
        <v>393</v>
      </c>
      <c r="U426" s="221">
        <v>0</v>
      </c>
      <c r="V426" s="221">
        <f>ROUND(E426*U426,2)</f>
        <v>0</v>
      </c>
      <c r="W426" s="221"/>
      <c r="X426" s="221" t="s">
        <v>236</v>
      </c>
      <c r="Y426" s="221" t="s">
        <v>237</v>
      </c>
      <c r="Z426" s="210"/>
      <c r="AA426" s="210"/>
      <c r="AB426" s="210"/>
      <c r="AC426" s="210"/>
      <c r="AD426" s="210"/>
      <c r="AE426" s="210"/>
      <c r="AF426" s="210"/>
      <c r="AG426" s="210" t="s">
        <v>238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44">
        <v>138</v>
      </c>
      <c r="B427" s="245" t="s">
        <v>747</v>
      </c>
      <c r="C427" s="259" t="s">
        <v>748</v>
      </c>
      <c r="D427" s="246" t="s">
        <v>233</v>
      </c>
      <c r="E427" s="247">
        <v>2</v>
      </c>
      <c r="F427" s="248"/>
      <c r="G427" s="249">
        <f>ROUND(E427*F427,2)</f>
        <v>0</v>
      </c>
      <c r="H427" s="248"/>
      <c r="I427" s="249">
        <f>ROUND(E427*H427,2)</f>
        <v>0</v>
      </c>
      <c r="J427" s="248"/>
      <c r="K427" s="249">
        <f>ROUND(E427*J427,2)</f>
        <v>0</v>
      </c>
      <c r="L427" s="249">
        <v>21</v>
      </c>
      <c r="M427" s="249">
        <f>G427*(1+L427/100)</f>
        <v>0</v>
      </c>
      <c r="N427" s="247">
        <v>0</v>
      </c>
      <c r="O427" s="247">
        <f>ROUND(E427*N427,2)</f>
        <v>0</v>
      </c>
      <c r="P427" s="247">
        <v>0</v>
      </c>
      <c r="Q427" s="247">
        <f>ROUND(E427*P427,2)</f>
        <v>0</v>
      </c>
      <c r="R427" s="249"/>
      <c r="S427" s="249" t="s">
        <v>392</v>
      </c>
      <c r="T427" s="250" t="s">
        <v>393</v>
      </c>
      <c r="U427" s="221">
        <v>0</v>
      </c>
      <c r="V427" s="221">
        <f>ROUND(E427*U427,2)</f>
        <v>0</v>
      </c>
      <c r="W427" s="221"/>
      <c r="X427" s="221" t="s">
        <v>236</v>
      </c>
      <c r="Y427" s="221" t="s">
        <v>237</v>
      </c>
      <c r="Z427" s="210"/>
      <c r="AA427" s="210"/>
      <c r="AB427" s="210"/>
      <c r="AC427" s="210"/>
      <c r="AD427" s="210"/>
      <c r="AE427" s="210"/>
      <c r="AF427" s="210"/>
      <c r="AG427" s="210" t="s">
        <v>238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44">
        <v>139</v>
      </c>
      <c r="B428" s="245" t="s">
        <v>749</v>
      </c>
      <c r="C428" s="259" t="s">
        <v>750</v>
      </c>
      <c r="D428" s="246" t="s">
        <v>233</v>
      </c>
      <c r="E428" s="247">
        <v>3</v>
      </c>
      <c r="F428" s="248"/>
      <c r="G428" s="249">
        <f>ROUND(E428*F428,2)</f>
        <v>0</v>
      </c>
      <c r="H428" s="248"/>
      <c r="I428" s="249">
        <f>ROUND(E428*H428,2)</f>
        <v>0</v>
      </c>
      <c r="J428" s="248"/>
      <c r="K428" s="249">
        <f>ROUND(E428*J428,2)</f>
        <v>0</v>
      </c>
      <c r="L428" s="249">
        <v>21</v>
      </c>
      <c r="M428" s="249">
        <f>G428*(1+L428/100)</f>
        <v>0</v>
      </c>
      <c r="N428" s="247">
        <v>0</v>
      </c>
      <c r="O428" s="247">
        <f>ROUND(E428*N428,2)</f>
        <v>0</v>
      </c>
      <c r="P428" s="247">
        <v>0</v>
      </c>
      <c r="Q428" s="247">
        <f>ROUND(E428*P428,2)</f>
        <v>0</v>
      </c>
      <c r="R428" s="249"/>
      <c r="S428" s="249" t="s">
        <v>392</v>
      </c>
      <c r="T428" s="250" t="s">
        <v>393</v>
      </c>
      <c r="U428" s="221">
        <v>0</v>
      </c>
      <c r="V428" s="221">
        <f>ROUND(E428*U428,2)</f>
        <v>0</v>
      </c>
      <c r="W428" s="221"/>
      <c r="X428" s="221" t="s">
        <v>236</v>
      </c>
      <c r="Y428" s="221" t="s">
        <v>237</v>
      </c>
      <c r="Z428" s="210"/>
      <c r="AA428" s="210"/>
      <c r="AB428" s="210"/>
      <c r="AC428" s="210"/>
      <c r="AD428" s="210"/>
      <c r="AE428" s="210"/>
      <c r="AF428" s="210"/>
      <c r="AG428" s="210" t="s">
        <v>238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44">
        <v>140</v>
      </c>
      <c r="B429" s="245" t="s">
        <v>751</v>
      </c>
      <c r="C429" s="259" t="s">
        <v>752</v>
      </c>
      <c r="D429" s="246" t="s">
        <v>233</v>
      </c>
      <c r="E429" s="247">
        <v>1</v>
      </c>
      <c r="F429" s="248"/>
      <c r="G429" s="249">
        <f>ROUND(E429*F429,2)</f>
        <v>0</v>
      </c>
      <c r="H429" s="248"/>
      <c r="I429" s="249">
        <f>ROUND(E429*H429,2)</f>
        <v>0</v>
      </c>
      <c r="J429" s="248"/>
      <c r="K429" s="249">
        <f>ROUND(E429*J429,2)</f>
        <v>0</v>
      </c>
      <c r="L429" s="249">
        <v>21</v>
      </c>
      <c r="M429" s="249">
        <f>G429*(1+L429/100)</f>
        <v>0</v>
      </c>
      <c r="N429" s="247">
        <v>0</v>
      </c>
      <c r="O429" s="247">
        <f>ROUND(E429*N429,2)</f>
        <v>0</v>
      </c>
      <c r="P429" s="247">
        <v>0</v>
      </c>
      <c r="Q429" s="247">
        <f>ROUND(E429*P429,2)</f>
        <v>0</v>
      </c>
      <c r="R429" s="249"/>
      <c r="S429" s="249" t="s">
        <v>392</v>
      </c>
      <c r="T429" s="250" t="s">
        <v>393</v>
      </c>
      <c r="U429" s="221">
        <v>0</v>
      </c>
      <c r="V429" s="221">
        <f>ROUND(E429*U429,2)</f>
        <v>0</v>
      </c>
      <c r="W429" s="221"/>
      <c r="X429" s="221" t="s">
        <v>236</v>
      </c>
      <c r="Y429" s="221" t="s">
        <v>237</v>
      </c>
      <c r="Z429" s="210"/>
      <c r="AA429" s="210"/>
      <c r="AB429" s="210"/>
      <c r="AC429" s="210"/>
      <c r="AD429" s="210"/>
      <c r="AE429" s="210"/>
      <c r="AF429" s="210"/>
      <c r="AG429" s="210" t="s">
        <v>238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x14ac:dyDescent="0.2">
      <c r="A430" s="226" t="s">
        <v>229</v>
      </c>
      <c r="B430" s="227" t="s">
        <v>155</v>
      </c>
      <c r="C430" s="253" t="s">
        <v>156</v>
      </c>
      <c r="D430" s="228"/>
      <c r="E430" s="229"/>
      <c r="F430" s="230"/>
      <c r="G430" s="230">
        <f>SUMIF(AG431:AG450,"&lt;&gt;NOR",G431:G450)</f>
        <v>0</v>
      </c>
      <c r="H430" s="230"/>
      <c r="I430" s="230">
        <f>SUM(I431:I450)</f>
        <v>0</v>
      </c>
      <c r="J430" s="230"/>
      <c r="K430" s="230">
        <f>SUM(K431:K450)</f>
        <v>0</v>
      </c>
      <c r="L430" s="230"/>
      <c r="M430" s="230">
        <f>SUM(M431:M450)</f>
        <v>0</v>
      </c>
      <c r="N430" s="229"/>
      <c r="O430" s="229">
        <f>SUM(O431:O450)</f>
        <v>0.35</v>
      </c>
      <c r="P430" s="229"/>
      <c r="Q430" s="229">
        <f>SUM(Q431:Q450)</f>
        <v>0.95000000000000007</v>
      </c>
      <c r="R430" s="230"/>
      <c r="S430" s="230"/>
      <c r="T430" s="231"/>
      <c r="U430" s="225"/>
      <c r="V430" s="225">
        <f>SUM(V431:V450)</f>
        <v>122.32999999999998</v>
      </c>
      <c r="W430" s="225"/>
      <c r="X430" s="225"/>
      <c r="Y430" s="225"/>
      <c r="AG430" t="s">
        <v>230</v>
      </c>
    </row>
    <row r="431" spans="1:60" ht="22.5" outlineLevel="1" x14ac:dyDescent="0.2">
      <c r="A431" s="233">
        <v>141</v>
      </c>
      <c r="B431" s="234" t="s">
        <v>753</v>
      </c>
      <c r="C431" s="254" t="s">
        <v>754</v>
      </c>
      <c r="D431" s="235" t="s">
        <v>274</v>
      </c>
      <c r="E431" s="236">
        <v>39.345999999999997</v>
      </c>
      <c r="F431" s="237"/>
      <c r="G431" s="238">
        <f>ROUND(E431*F431,2)</f>
        <v>0</v>
      </c>
      <c r="H431" s="237"/>
      <c r="I431" s="238">
        <f>ROUND(E431*H431,2)</f>
        <v>0</v>
      </c>
      <c r="J431" s="237"/>
      <c r="K431" s="238">
        <f>ROUND(E431*J431,2)</f>
        <v>0</v>
      </c>
      <c r="L431" s="238">
        <v>21</v>
      </c>
      <c r="M431" s="238">
        <f>G431*(1+L431/100)</f>
        <v>0</v>
      </c>
      <c r="N431" s="236">
        <v>0</v>
      </c>
      <c r="O431" s="236">
        <f>ROUND(E431*N431,2)</f>
        <v>0</v>
      </c>
      <c r="P431" s="236">
        <v>0</v>
      </c>
      <c r="Q431" s="236">
        <f>ROUND(E431*P431,2)</f>
        <v>0</v>
      </c>
      <c r="R431" s="238" t="s">
        <v>755</v>
      </c>
      <c r="S431" s="238" t="s">
        <v>235</v>
      </c>
      <c r="T431" s="239" t="s">
        <v>235</v>
      </c>
      <c r="U431" s="221">
        <v>0.52</v>
      </c>
      <c r="V431" s="221">
        <f>ROUND(E431*U431,2)</f>
        <v>20.46</v>
      </c>
      <c r="W431" s="221"/>
      <c r="X431" s="221" t="s">
        <v>236</v>
      </c>
      <c r="Y431" s="221" t="s">
        <v>237</v>
      </c>
      <c r="Z431" s="210"/>
      <c r="AA431" s="210"/>
      <c r="AB431" s="210"/>
      <c r="AC431" s="210"/>
      <c r="AD431" s="210"/>
      <c r="AE431" s="210"/>
      <c r="AF431" s="210"/>
      <c r="AG431" s="210" t="s">
        <v>238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17"/>
      <c r="B432" s="218"/>
      <c r="C432" s="256" t="s">
        <v>756</v>
      </c>
      <c r="D432" s="223"/>
      <c r="E432" s="224">
        <v>41.2</v>
      </c>
      <c r="F432" s="221"/>
      <c r="G432" s="221"/>
      <c r="H432" s="221"/>
      <c r="I432" s="221"/>
      <c r="J432" s="221"/>
      <c r="K432" s="221"/>
      <c r="L432" s="221"/>
      <c r="M432" s="221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21"/>
      <c r="Z432" s="210"/>
      <c r="AA432" s="210"/>
      <c r="AB432" s="210"/>
      <c r="AC432" s="210"/>
      <c r="AD432" s="210"/>
      <c r="AE432" s="210"/>
      <c r="AF432" s="210"/>
      <c r="AG432" s="210" t="s">
        <v>245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17"/>
      <c r="B433" s="218"/>
      <c r="C433" s="256" t="s">
        <v>757</v>
      </c>
      <c r="D433" s="223"/>
      <c r="E433" s="224">
        <v>-1.8540000000000001</v>
      </c>
      <c r="F433" s="221"/>
      <c r="G433" s="221"/>
      <c r="H433" s="221"/>
      <c r="I433" s="221"/>
      <c r="J433" s="221"/>
      <c r="K433" s="221"/>
      <c r="L433" s="221"/>
      <c r="M433" s="221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21"/>
      <c r="Z433" s="210"/>
      <c r="AA433" s="210"/>
      <c r="AB433" s="210"/>
      <c r="AC433" s="210"/>
      <c r="AD433" s="210"/>
      <c r="AE433" s="210"/>
      <c r="AF433" s="210"/>
      <c r="AG433" s="210" t="s">
        <v>245</v>
      </c>
      <c r="AH433" s="210">
        <v>5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ht="22.5" outlineLevel="1" x14ac:dyDescent="0.2">
      <c r="A434" s="233">
        <v>142</v>
      </c>
      <c r="B434" s="234" t="s">
        <v>758</v>
      </c>
      <c r="C434" s="254" t="s">
        <v>759</v>
      </c>
      <c r="D434" s="235" t="s">
        <v>274</v>
      </c>
      <c r="E434" s="236">
        <v>39.345999999999997</v>
      </c>
      <c r="F434" s="237"/>
      <c r="G434" s="238">
        <f>ROUND(E434*F434,2)</f>
        <v>0</v>
      </c>
      <c r="H434" s="237"/>
      <c r="I434" s="238">
        <f>ROUND(E434*H434,2)</f>
        <v>0</v>
      </c>
      <c r="J434" s="237"/>
      <c r="K434" s="238">
        <f>ROUND(E434*J434,2)</f>
        <v>0</v>
      </c>
      <c r="L434" s="238">
        <v>21</v>
      </c>
      <c r="M434" s="238">
        <f>G434*(1+L434/100)</f>
        <v>0</v>
      </c>
      <c r="N434" s="236">
        <v>8.8199999999999997E-3</v>
      </c>
      <c r="O434" s="236">
        <f>ROUND(E434*N434,2)</f>
        <v>0.35</v>
      </c>
      <c r="P434" s="236">
        <v>0</v>
      </c>
      <c r="Q434" s="236">
        <f>ROUND(E434*P434,2)</f>
        <v>0</v>
      </c>
      <c r="R434" s="238" t="s">
        <v>755</v>
      </c>
      <c r="S434" s="238" t="s">
        <v>235</v>
      </c>
      <c r="T434" s="239" t="s">
        <v>235</v>
      </c>
      <c r="U434" s="221">
        <v>0.48499999999999999</v>
      </c>
      <c r="V434" s="221">
        <f>ROUND(E434*U434,2)</f>
        <v>19.079999999999998</v>
      </c>
      <c r="W434" s="221"/>
      <c r="X434" s="221" t="s">
        <v>236</v>
      </c>
      <c r="Y434" s="221" t="s">
        <v>237</v>
      </c>
      <c r="Z434" s="210"/>
      <c r="AA434" s="210"/>
      <c r="AB434" s="210"/>
      <c r="AC434" s="210"/>
      <c r="AD434" s="210"/>
      <c r="AE434" s="210"/>
      <c r="AF434" s="210"/>
      <c r="AG434" s="210" t="s">
        <v>238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2" x14ac:dyDescent="0.2">
      <c r="A435" s="217"/>
      <c r="B435" s="218"/>
      <c r="C435" s="256" t="s">
        <v>760</v>
      </c>
      <c r="D435" s="223"/>
      <c r="E435" s="224">
        <v>39.345999999999997</v>
      </c>
      <c r="F435" s="221"/>
      <c r="G435" s="221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21"/>
      <c r="Z435" s="210"/>
      <c r="AA435" s="210"/>
      <c r="AB435" s="210"/>
      <c r="AC435" s="210"/>
      <c r="AD435" s="210"/>
      <c r="AE435" s="210"/>
      <c r="AF435" s="210"/>
      <c r="AG435" s="210" t="s">
        <v>245</v>
      </c>
      <c r="AH435" s="210">
        <v>5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33">
        <v>143</v>
      </c>
      <c r="B436" s="234" t="s">
        <v>761</v>
      </c>
      <c r="C436" s="254" t="s">
        <v>762</v>
      </c>
      <c r="D436" s="235" t="s">
        <v>274</v>
      </c>
      <c r="E436" s="236">
        <v>135.72999999999999</v>
      </c>
      <c r="F436" s="237"/>
      <c r="G436" s="238">
        <f>ROUND(E436*F436,2)</f>
        <v>0</v>
      </c>
      <c r="H436" s="237"/>
      <c r="I436" s="238">
        <f>ROUND(E436*H436,2)</f>
        <v>0</v>
      </c>
      <c r="J436" s="237"/>
      <c r="K436" s="238">
        <f>ROUND(E436*J436,2)</f>
        <v>0</v>
      </c>
      <c r="L436" s="238">
        <v>21</v>
      </c>
      <c r="M436" s="238">
        <f>G436*(1+L436/100)</f>
        <v>0</v>
      </c>
      <c r="N436" s="236">
        <v>0</v>
      </c>
      <c r="O436" s="236">
        <f>ROUND(E436*N436,2)</f>
        <v>0</v>
      </c>
      <c r="P436" s="236">
        <v>5.0000000000000001E-3</v>
      </c>
      <c r="Q436" s="236">
        <f>ROUND(E436*P436,2)</f>
        <v>0.68</v>
      </c>
      <c r="R436" s="238" t="s">
        <v>755</v>
      </c>
      <c r="S436" s="238" t="s">
        <v>235</v>
      </c>
      <c r="T436" s="239" t="s">
        <v>235</v>
      </c>
      <c r="U436" s="221">
        <v>0.51</v>
      </c>
      <c r="V436" s="221">
        <f>ROUND(E436*U436,2)</f>
        <v>69.22</v>
      </c>
      <c r="W436" s="221"/>
      <c r="X436" s="221" t="s">
        <v>236</v>
      </c>
      <c r="Y436" s="221" t="s">
        <v>237</v>
      </c>
      <c r="Z436" s="210"/>
      <c r="AA436" s="210"/>
      <c r="AB436" s="210"/>
      <c r="AC436" s="210"/>
      <c r="AD436" s="210"/>
      <c r="AE436" s="210"/>
      <c r="AF436" s="210"/>
      <c r="AG436" s="210" t="s">
        <v>238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">
      <c r="A437" s="217"/>
      <c r="B437" s="218"/>
      <c r="C437" s="256" t="s">
        <v>763</v>
      </c>
      <c r="D437" s="223"/>
      <c r="E437" s="224">
        <v>135.72999999999999</v>
      </c>
      <c r="F437" s="221"/>
      <c r="G437" s="221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  <c r="Z437" s="210"/>
      <c r="AA437" s="210"/>
      <c r="AB437" s="210"/>
      <c r="AC437" s="210"/>
      <c r="AD437" s="210"/>
      <c r="AE437" s="210"/>
      <c r="AF437" s="210"/>
      <c r="AG437" s="210" t="s">
        <v>245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33">
        <v>144</v>
      </c>
      <c r="B438" s="234" t="s">
        <v>764</v>
      </c>
      <c r="C438" s="254" t="s">
        <v>765</v>
      </c>
      <c r="D438" s="235" t="s">
        <v>274</v>
      </c>
      <c r="E438" s="236">
        <v>135.72999999999999</v>
      </c>
      <c r="F438" s="237"/>
      <c r="G438" s="238">
        <f>ROUND(E438*F438,2)</f>
        <v>0</v>
      </c>
      <c r="H438" s="237"/>
      <c r="I438" s="238">
        <f>ROUND(E438*H438,2)</f>
        <v>0</v>
      </c>
      <c r="J438" s="237"/>
      <c r="K438" s="238">
        <f>ROUND(E438*J438,2)</f>
        <v>0</v>
      </c>
      <c r="L438" s="238">
        <v>21</v>
      </c>
      <c r="M438" s="238">
        <f>G438*(1+L438/100)</f>
        <v>0</v>
      </c>
      <c r="N438" s="236">
        <v>0</v>
      </c>
      <c r="O438" s="236">
        <f>ROUND(E438*N438,2)</f>
        <v>0</v>
      </c>
      <c r="P438" s="236">
        <v>2E-3</v>
      </c>
      <c r="Q438" s="236">
        <f>ROUND(E438*P438,2)</f>
        <v>0.27</v>
      </c>
      <c r="R438" s="238" t="s">
        <v>755</v>
      </c>
      <c r="S438" s="238" t="s">
        <v>235</v>
      </c>
      <c r="T438" s="239" t="s">
        <v>235</v>
      </c>
      <c r="U438" s="221">
        <v>0.1</v>
      </c>
      <c r="V438" s="221">
        <f>ROUND(E438*U438,2)</f>
        <v>13.57</v>
      </c>
      <c r="W438" s="221"/>
      <c r="X438" s="221" t="s">
        <v>236</v>
      </c>
      <c r="Y438" s="221" t="s">
        <v>237</v>
      </c>
      <c r="Z438" s="210"/>
      <c r="AA438" s="210"/>
      <c r="AB438" s="210"/>
      <c r="AC438" s="210"/>
      <c r="AD438" s="210"/>
      <c r="AE438" s="210"/>
      <c r="AF438" s="210"/>
      <c r="AG438" s="210" t="s">
        <v>238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">
      <c r="A439" s="217"/>
      <c r="B439" s="218"/>
      <c r="C439" s="256" t="s">
        <v>766</v>
      </c>
      <c r="D439" s="223"/>
      <c r="E439" s="224">
        <v>135.72999999999999</v>
      </c>
      <c r="F439" s="221"/>
      <c r="G439" s="221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0"/>
      <c r="AA439" s="210"/>
      <c r="AB439" s="210"/>
      <c r="AC439" s="210"/>
      <c r="AD439" s="210"/>
      <c r="AE439" s="210"/>
      <c r="AF439" s="210"/>
      <c r="AG439" s="210" t="s">
        <v>245</v>
      </c>
      <c r="AH439" s="210">
        <v>5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33">
        <v>145</v>
      </c>
      <c r="B440" s="234" t="s">
        <v>767</v>
      </c>
      <c r="C440" s="254" t="s">
        <v>768</v>
      </c>
      <c r="D440" s="235" t="s">
        <v>362</v>
      </c>
      <c r="E440" s="236">
        <v>53.59</v>
      </c>
      <c r="F440" s="237"/>
      <c r="G440" s="238">
        <f>ROUND(E440*F440,2)</f>
        <v>0</v>
      </c>
      <c r="H440" s="237"/>
      <c r="I440" s="238">
        <f>ROUND(E440*H440,2)</f>
        <v>0</v>
      </c>
      <c r="J440" s="237"/>
      <c r="K440" s="238">
        <f>ROUND(E440*J440,2)</f>
        <v>0</v>
      </c>
      <c r="L440" s="238">
        <v>21</v>
      </c>
      <c r="M440" s="238">
        <f>G440*(1+L440/100)</f>
        <v>0</v>
      </c>
      <c r="N440" s="236">
        <v>0</v>
      </c>
      <c r="O440" s="236">
        <f>ROUND(E440*N440,2)</f>
        <v>0</v>
      </c>
      <c r="P440" s="236">
        <v>0</v>
      </c>
      <c r="Q440" s="236">
        <f>ROUND(E440*P440,2)</f>
        <v>0</v>
      </c>
      <c r="R440" s="238"/>
      <c r="S440" s="238" t="s">
        <v>392</v>
      </c>
      <c r="T440" s="239" t="s">
        <v>393</v>
      </c>
      <c r="U440" s="221">
        <v>0</v>
      </c>
      <c r="V440" s="221">
        <f>ROUND(E440*U440,2)</f>
        <v>0</v>
      </c>
      <c r="W440" s="221"/>
      <c r="X440" s="221" t="s">
        <v>236</v>
      </c>
      <c r="Y440" s="221" t="s">
        <v>237</v>
      </c>
      <c r="Z440" s="210"/>
      <c r="AA440" s="210"/>
      <c r="AB440" s="210"/>
      <c r="AC440" s="210"/>
      <c r="AD440" s="210"/>
      <c r="AE440" s="210"/>
      <c r="AF440" s="210"/>
      <c r="AG440" s="210" t="s">
        <v>238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">
      <c r="A441" s="217"/>
      <c r="B441" s="218"/>
      <c r="C441" s="256" t="s">
        <v>769</v>
      </c>
      <c r="D441" s="223"/>
      <c r="E441" s="224">
        <v>53.59</v>
      </c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0"/>
      <c r="AA441" s="210"/>
      <c r="AB441" s="210"/>
      <c r="AC441" s="210"/>
      <c r="AD441" s="210"/>
      <c r="AE441" s="210"/>
      <c r="AF441" s="210"/>
      <c r="AG441" s="210" t="s">
        <v>245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33">
        <v>146</v>
      </c>
      <c r="B442" s="234" t="s">
        <v>770</v>
      </c>
      <c r="C442" s="254" t="s">
        <v>771</v>
      </c>
      <c r="D442" s="235" t="s">
        <v>362</v>
      </c>
      <c r="E442" s="236">
        <v>8.06</v>
      </c>
      <c r="F442" s="237"/>
      <c r="G442" s="238">
        <f>ROUND(E442*F442,2)</f>
        <v>0</v>
      </c>
      <c r="H442" s="237"/>
      <c r="I442" s="238">
        <f>ROUND(E442*H442,2)</f>
        <v>0</v>
      </c>
      <c r="J442" s="237"/>
      <c r="K442" s="238">
        <f>ROUND(E442*J442,2)</f>
        <v>0</v>
      </c>
      <c r="L442" s="238">
        <v>21</v>
      </c>
      <c r="M442" s="238">
        <f>G442*(1+L442/100)</f>
        <v>0</v>
      </c>
      <c r="N442" s="236">
        <v>0</v>
      </c>
      <c r="O442" s="236">
        <f>ROUND(E442*N442,2)</f>
        <v>0</v>
      </c>
      <c r="P442" s="236">
        <v>0</v>
      </c>
      <c r="Q442" s="236">
        <f>ROUND(E442*P442,2)</f>
        <v>0</v>
      </c>
      <c r="R442" s="238"/>
      <c r="S442" s="238" t="s">
        <v>392</v>
      </c>
      <c r="T442" s="239" t="s">
        <v>393</v>
      </c>
      <c r="U442" s="221">
        <v>0</v>
      </c>
      <c r="V442" s="221">
        <f>ROUND(E442*U442,2)</f>
        <v>0</v>
      </c>
      <c r="W442" s="221"/>
      <c r="X442" s="221" t="s">
        <v>236</v>
      </c>
      <c r="Y442" s="221" t="s">
        <v>237</v>
      </c>
      <c r="Z442" s="210"/>
      <c r="AA442" s="210"/>
      <c r="AB442" s="210"/>
      <c r="AC442" s="210"/>
      <c r="AD442" s="210"/>
      <c r="AE442" s="210"/>
      <c r="AF442" s="210"/>
      <c r="AG442" s="210" t="s">
        <v>238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17"/>
      <c r="B443" s="218"/>
      <c r="C443" s="256" t="s">
        <v>772</v>
      </c>
      <c r="D443" s="223"/>
      <c r="E443" s="224">
        <v>8.06</v>
      </c>
      <c r="F443" s="221"/>
      <c r="G443" s="221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  <c r="Z443" s="210"/>
      <c r="AA443" s="210"/>
      <c r="AB443" s="210"/>
      <c r="AC443" s="210"/>
      <c r="AD443" s="210"/>
      <c r="AE443" s="210"/>
      <c r="AF443" s="210"/>
      <c r="AG443" s="210" t="s">
        <v>245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44">
        <v>147</v>
      </c>
      <c r="B444" s="245" t="s">
        <v>773</v>
      </c>
      <c r="C444" s="259" t="s">
        <v>774</v>
      </c>
      <c r="D444" s="246" t="s">
        <v>400</v>
      </c>
      <c r="E444" s="247">
        <v>1</v>
      </c>
      <c r="F444" s="248"/>
      <c r="G444" s="249">
        <f>ROUND(E444*F444,2)</f>
        <v>0</v>
      </c>
      <c r="H444" s="248"/>
      <c r="I444" s="249">
        <f>ROUND(E444*H444,2)</f>
        <v>0</v>
      </c>
      <c r="J444" s="248"/>
      <c r="K444" s="249">
        <f>ROUND(E444*J444,2)</f>
        <v>0</v>
      </c>
      <c r="L444" s="249">
        <v>21</v>
      </c>
      <c r="M444" s="249">
        <f>G444*(1+L444/100)</f>
        <v>0</v>
      </c>
      <c r="N444" s="247">
        <v>0</v>
      </c>
      <c r="O444" s="247">
        <f>ROUND(E444*N444,2)</f>
        <v>0</v>
      </c>
      <c r="P444" s="247">
        <v>0</v>
      </c>
      <c r="Q444" s="247">
        <f>ROUND(E444*P444,2)</f>
        <v>0</v>
      </c>
      <c r="R444" s="249"/>
      <c r="S444" s="249" t="s">
        <v>392</v>
      </c>
      <c r="T444" s="250" t="s">
        <v>393</v>
      </c>
      <c r="U444" s="221">
        <v>0</v>
      </c>
      <c r="V444" s="221">
        <f>ROUND(E444*U444,2)</f>
        <v>0</v>
      </c>
      <c r="W444" s="221"/>
      <c r="X444" s="221" t="s">
        <v>236</v>
      </c>
      <c r="Y444" s="221" t="s">
        <v>237</v>
      </c>
      <c r="Z444" s="210"/>
      <c r="AA444" s="210"/>
      <c r="AB444" s="210"/>
      <c r="AC444" s="210"/>
      <c r="AD444" s="210"/>
      <c r="AE444" s="210"/>
      <c r="AF444" s="210"/>
      <c r="AG444" s="210" t="s">
        <v>238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33">
        <v>148</v>
      </c>
      <c r="B445" s="234" t="s">
        <v>775</v>
      </c>
      <c r="C445" s="254" t="s">
        <v>776</v>
      </c>
      <c r="D445" s="235" t="s">
        <v>362</v>
      </c>
      <c r="E445" s="236">
        <v>6.6</v>
      </c>
      <c r="F445" s="237"/>
      <c r="G445" s="238">
        <f>ROUND(E445*F445,2)</f>
        <v>0</v>
      </c>
      <c r="H445" s="237"/>
      <c r="I445" s="238">
        <f>ROUND(E445*H445,2)</f>
        <v>0</v>
      </c>
      <c r="J445" s="237"/>
      <c r="K445" s="238">
        <f>ROUND(E445*J445,2)</f>
        <v>0</v>
      </c>
      <c r="L445" s="238">
        <v>21</v>
      </c>
      <c r="M445" s="238">
        <f>G445*(1+L445/100)</f>
        <v>0</v>
      </c>
      <c r="N445" s="236">
        <v>0</v>
      </c>
      <c r="O445" s="236">
        <f>ROUND(E445*N445,2)</f>
        <v>0</v>
      </c>
      <c r="P445" s="236">
        <v>0</v>
      </c>
      <c r="Q445" s="236">
        <f>ROUND(E445*P445,2)</f>
        <v>0</v>
      </c>
      <c r="R445" s="238"/>
      <c r="S445" s="238" t="s">
        <v>392</v>
      </c>
      <c r="T445" s="239" t="s">
        <v>393</v>
      </c>
      <c r="U445" s="221">
        <v>0</v>
      </c>
      <c r="V445" s="221">
        <f>ROUND(E445*U445,2)</f>
        <v>0</v>
      </c>
      <c r="W445" s="221"/>
      <c r="X445" s="221" t="s">
        <v>236</v>
      </c>
      <c r="Y445" s="221" t="s">
        <v>237</v>
      </c>
      <c r="Z445" s="210"/>
      <c r="AA445" s="210"/>
      <c r="AB445" s="210"/>
      <c r="AC445" s="210"/>
      <c r="AD445" s="210"/>
      <c r="AE445" s="210"/>
      <c r="AF445" s="210"/>
      <c r="AG445" s="210" t="s">
        <v>238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2" x14ac:dyDescent="0.2">
      <c r="A446" s="217"/>
      <c r="B446" s="218"/>
      <c r="C446" s="256" t="s">
        <v>777</v>
      </c>
      <c r="D446" s="223"/>
      <c r="E446" s="224">
        <v>6.6</v>
      </c>
      <c r="F446" s="221"/>
      <c r="G446" s="221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21"/>
      <c r="Z446" s="210"/>
      <c r="AA446" s="210"/>
      <c r="AB446" s="210"/>
      <c r="AC446" s="210"/>
      <c r="AD446" s="210"/>
      <c r="AE446" s="210"/>
      <c r="AF446" s="210"/>
      <c r="AG446" s="210" t="s">
        <v>245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44">
        <v>149</v>
      </c>
      <c r="B447" s="245" t="s">
        <v>778</v>
      </c>
      <c r="C447" s="259" t="s">
        <v>779</v>
      </c>
      <c r="D447" s="246" t="s">
        <v>400</v>
      </c>
      <c r="E447" s="247">
        <v>1</v>
      </c>
      <c r="F447" s="248"/>
      <c r="G447" s="249">
        <f>ROUND(E447*F447,2)</f>
        <v>0</v>
      </c>
      <c r="H447" s="248"/>
      <c r="I447" s="249">
        <f>ROUND(E447*H447,2)</f>
        <v>0</v>
      </c>
      <c r="J447" s="248"/>
      <c r="K447" s="249">
        <f>ROUND(E447*J447,2)</f>
        <v>0</v>
      </c>
      <c r="L447" s="249">
        <v>21</v>
      </c>
      <c r="M447" s="249">
        <f>G447*(1+L447/100)</f>
        <v>0</v>
      </c>
      <c r="N447" s="247">
        <v>0</v>
      </c>
      <c r="O447" s="247">
        <f>ROUND(E447*N447,2)</f>
        <v>0</v>
      </c>
      <c r="P447" s="247">
        <v>0</v>
      </c>
      <c r="Q447" s="247">
        <f>ROUND(E447*P447,2)</f>
        <v>0</v>
      </c>
      <c r="R447" s="249"/>
      <c r="S447" s="249" t="s">
        <v>392</v>
      </c>
      <c r="T447" s="250" t="s">
        <v>393</v>
      </c>
      <c r="U447" s="221">
        <v>0</v>
      </c>
      <c r="V447" s="221">
        <f>ROUND(E447*U447,2)</f>
        <v>0</v>
      </c>
      <c r="W447" s="221"/>
      <c r="X447" s="221" t="s">
        <v>236</v>
      </c>
      <c r="Y447" s="221" t="s">
        <v>237</v>
      </c>
      <c r="Z447" s="210"/>
      <c r="AA447" s="210"/>
      <c r="AB447" s="210"/>
      <c r="AC447" s="210"/>
      <c r="AD447" s="210"/>
      <c r="AE447" s="210"/>
      <c r="AF447" s="210"/>
      <c r="AG447" s="210" t="s">
        <v>238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33">
        <v>150</v>
      </c>
      <c r="B448" s="234" t="s">
        <v>780</v>
      </c>
      <c r="C448" s="254" t="s">
        <v>781</v>
      </c>
      <c r="D448" s="235" t="s">
        <v>400</v>
      </c>
      <c r="E448" s="236">
        <v>1</v>
      </c>
      <c r="F448" s="237"/>
      <c r="G448" s="238">
        <f>ROUND(E448*F448,2)</f>
        <v>0</v>
      </c>
      <c r="H448" s="237"/>
      <c r="I448" s="238">
        <f>ROUND(E448*H448,2)</f>
        <v>0</v>
      </c>
      <c r="J448" s="237"/>
      <c r="K448" s="238">
        <f>ROUND(E448*J448,2)</f>
        <v>0</v>
      </c>
      <c r="L448" s="238">
        <v>21</v>
      </c>
      <c r="M448" s="238">
        <f>G448*(1+L448/100)</f>
        <v>0</v>
      </c>
      <c r="N448" s="236">
        <v>0</v>
      </c>
      <c r="O448" s="236">
        <f>ROUND(E448*N448,2)</f>
        <v>0</v>
      </c>
      <c r="P448" s="236">
        <v>0</v>
      </c>
      <c r="Q448" s="236">
        <f>ROUND(E448*P448,2)</f>
        <v>0</v>
      </c>
      <c r="R448" s="238"/>
      <c r="S448" s="238" t="s">
        <v>392</v>
      </c>
      <c r="T448" s="239" t="s">
        <v>393</v>
      </c>
      <c r="U448" s="221">
        <v>0</v>
      </c>
      <c r="V448" s="221">
        <f>ROUND(E448*U448,2)</f>
        <v>0</v>
      </c>
      <c r="W448" s="221"/>
      <c r="X448" s="221" t="s">
        <v>236</v>
      </c>
      <c r="Y448" s="221" t="s">
        <v>237</v>
      </c>
      <c r="Z448" s="210"/>
      <c r="AA448" s="210"/>
      <c r="AB448" s="210"/>
      <c r="AC448" s="210"/>
      <c r="AD448" s="210"/>
      <c r="AE448" s="210"/>
      <c r="AF448" s="210"/>
      <c r="AG448" s="210" t="s">
        <v>238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17">
        <v>151</v>
      </c>
      <c r="B449" s="218" t="s">
        <v>782</v>
      </c>
      <c r="C449" s="260" t="s">
        <v>783</v>
      </c>
      <c r="D449" s="219" t="s">
        <v>0</v>
      </c>
      <c r="E449" s="251"/>
      <c r="F449" s="222"/>
      <c r="G449" s="221">
        <f>ROUND(E449*F449,2)</f>
        <v>0</v>
      </c>
      <c r="H449" s="222"/>
      <c r="I449" s="221">
        <f>ROUND(E449*H449,2)</f>
        <v>0</v>
      </c>
      <c r="J449" s="222"/>
      <c r="K449" s="221">
        <f>ROUND(E449*J449,2)</f>
        <v>0</v>
      </c>
      <c r="L449" s="221">
        <v>21</v>
      </c>
      <c r="M449" s="221">
        <f>G449*(1+L449/100)</f>
        <v>0</v>
      </c>
      <c r="N449" s="220">
        <v>0</v>
      </c>
      <c r="O449" s="220">
        <f>ROUND(E449*N449,2)</f>
        <v>0</v>
      </c>
      <c r="P449" s="220">
        <v>0</v>
      </c>
      <c r="Q449" s="220">
        <f>ROUND(E449*P449,2)</f>
        <v>0</v>
      </c>
      <c r="R449" s="221" t="s">
        <v>755</v>
      </c>
      <c r="S449" s="221" t="s">
        <v>235</v>
      </c>
      <c r="T449" s="221" t="s">
        <v>235</v>
      </c>
      <c r="U449" s="221">
        <v>0</v>
      </c>
      <c r="V449" s="221">
        <f>ROUND(E449*U449,2)</f>
        <v>0</v>
      </c>
      <c r="W449" s="221"/>
      <c r="X449" s="221" t="s">
        <v>608</v>
      </c>
      <c r="Y449" s="221" t="s">
        <v>237</v>
      </c>
      <c r="Z449" s="210"/>
      <c r="AA449" s="210"/>
      <c r="AB449" s="210"/>
      <c r="AC449" s="210"/>
      <c r="AD449" s="210"/>
      <c r="AE449" s="210"/>
      <c r="AF449" s="210"/>
      <c r="AG449" s="210" t="s">
        <v>609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2" x14ac:dyDescent="0.2">
      <c r="A450" s="217"/>
      <c r="B450" s="218"/>
      <c r="C450" s="261" t="s">
        <v>654</v>
      </c>
      <c r="D450" s="252"/>
      <c r="E450" s="252"/>
      <c r="F450" s="252"/>
      <c r="G450" s="252"/>
      <c r="H450" s="221"/>
      <c r="I450" s="221"/>
      <c r="J450" s="221"/>
      <c r="K450" s="221"/>
      <c r="L450" s="221"/>
      <c r="M450" s="221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21"/>
      <c r="Z450" s="210"/>
      <c r="AA450" s="210"/>
      <c r="AB450" s="210"/>
      <c r="AC450" s="210"/>
      <c r="AD450" s="210"/>
      <c r="AE450" s="210"/>
      <c r="AF450" s="210"/>
      <c r="AG450" s="210" t="s">
        <v>240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x14ac:dyDescent="0.2">
      <c r="A451" s="226" t="s">
        <v>229</v>
      </c>
      <c r="B451" s="227" t="s">
        <v>157</v>
      </c>
      <c r="C451" s="253" t="s">
        <v>158</v>
      </c>
      <c r="D451" s="228"/>
      <c r="E451" s="229"/>
      <c r="F451" s="230"/>
      <c r="G451" s="230">
        <f>SUMIF(AG452:AG472,"&lt;&gt;NOR",G452:G472)</f>
        <v>0</v>
      </c>
      <c r="H451" s="230"/>
      <c r="I451" s="230">
        <f>SUM(I452:I472)</f>
        <v>0</v>
      </c>
      <c r="J451" s="230"/>
      <c r="K451" s="230">
        <f>SUM(K452:K472)</f>
        <v>0</v>
      </c>
      <c r="L451" s="230"/>
      <c r="M451" s="230">
        <f>SUM(M452:M472)</f>
        <v>0</v>
      </c>
      <c r="N451" s="229"/>
      <c r="O451" s="229">
        <f>SUM(O452:O472)</f>
        <v>0.94</v>
      </c>
      <c r="P451" s="229"/>
      <c r="Q451" s="229">
        <f>SUM(Q452:Q472)</f>
        <v>0</v>
      </c>
      <c r="R451" s="230"/>
      <c r="S451" s="230"/>
      <c r="T451" s="231"/>
      <c r="U451" s="225"/>
      <c r="V451" s="225">
        <f>SUM(V452:V472)</f>
        <v>55.37</v>
      </c>
      <c r="W451" s="225"/>
      <c r="X451" s="225"/>
      <c r="Y451" s="225"/>
      <c r="AG451" t="s">
        <v>230</v>
      </c>
    </row>
    <row r="452" spans="1:60" outlineLevel="1" x14ac:dyDescent="0.2">
      <c r="A452" s="233">
        <v>152</v>
      </c>
      <c r="B452" s="234" t="s">
        <v>784</v>
      </c>
      <c r="C452" s="254" t="s">
        <v>785</v>
      </c>
      <c r="D452" s="235" t="s">
        <v>274</v>
      </c>
      <c r="E452" s="236">
        <v>35.97</v>
      </c>
      <c r="F452" s="237"/>
      <c r="G452" s="238">
        <f>ROUND(E452*F452,2)</f>
        <v>0</v>
      </c>
      <c r="H452" s="237"/>
      <c r="I452" s="238">
        <f>ROUND(E452*H452,2)</f>
        <v>0</v>
      </c>
      <c r="J452" s="237"/>
      <c r="K452" s="238">
        <f>ROUND(E452*J452,2)</f>
        <v>0</v>
      </c>
      <c r="L452" s="238">
        <v>21</v>
      </c>
      <c r="M452" s="238">
        <f>G452*(1+L452/100)</f>
        <v>0</v>
      </c>
      <c r="N452" s="236">
        <v>2.1000000000000001E-4</v>
      </c>
      <c r="O452" s="236">
        <f>ROUND(E452*N452,2)</f>
        <v>0.01</v>
      </c>
      <c r="P452" s="236">
        <v>0</v>
      </c>
      <c r="Q452" s="236">
        <f>ROUND(E452*P452,2)</f>
        <v>0</v>
      </c>
      <c r="R452" s="238" t="s">
        <v>786</v>
      </c>
      <c r="S452" s="238" t="s">
        <v>235</v>
      </c>
      <c r="T452" s="239" t="s">
        <v>235</v>
      </c>
      <c r="U452" s="221">
        <v>0</v>
      </c>
      <c r="V452" s="221">
        <f>ROUND(E452*U452,2)</f>
        <v>0</v>
      </c>
      <c r="W452" s="221"/>
      <c r="X452" s="221" t="s">
        <v>236</v>
      </c>
      <c r="Y452" s="221" t="s">
        <v>237</v>
      </c>
      <c r="Z452" s="210"/>
      <c r="AA452" s="210"/>
      <c r="AB452" s="210"/>
      <c r="AC452" s="210"/>
      <c r="AD452" s="210"/>
      <c r="AE452" s="210"/>
      <c r="AF452" s="210"/>
      <c r="AG452" s="210" t="s">
        <v>623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">
      <c r="A453" s="217"/>
      <c r="B453" s="218"/>
      <c r="C453" s="256" t="s">
        <v>787</v>
      </c>
      <c r="D453" s="223"/>
      <c r="E453" s="224">
        <v>35.97</v>
      </c>
      <c r="F453" s="221"/>
      <c r="G453" s="221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  <c r="Z453" s="210"/>
      <c r="AA453" s="210"/>
      <c r="AB453" s="210"/>
      <c r="AC453" s="210"/>
      <c r="AD453" s="210"/>
      <c r="AE453" s="210"/>
      <c r="AF453" s="210"/>
      <c r="AG453" s="210" t="s">
        <v>245</v>
      </c>
      <c r="AH453" s="210">
        <v>5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33">
        <v>153</v>
      </c>
      <c r="B454" s="234" t="s">
        <v>788</v>
      </c>
      <c r="C454" s="254" t="s">
        <v>789</v>
      </c>
      <c r="D454" s="235" t="s">
        <v>362</v>
      </c>
      <c r="E454" s="236">
        <v>7.66</v>
      </c>
      <c r="F454" s="237"/>
      <c r="G454" s="238">
        <f>ROUND(E454*F454,2)</f>
        <v>0</v>
      </c>
      <c r="H454" s="237"/>
      <c r="I454" s="238">
        <f>ROUND(E454*H454,2)</f>
        <v>0</v>
      </c>
      <c r="J454" s="237"/>
      <c r="K454" s="238">
        <f>ROUND(E454*J454,2)</f>
        <v>0</v>
      </c>
      <c r="L454" s="238">
        <v>21</v>
      </c>
      <c r="M454" s="238">
        <f>G454*(1+L454/100)</f>
        <v>0</v>
      </c>
      <c r="N454" s="236">
        <v>0</v>
      </c>
      <c r="O454" s="236">
        <f>ROUND(E454*N454,2)</f>
        <v>0</v>
      </c>
      <c r="P454" s="236">
        <v>0</v>
      </c>
      <c r="Q454" s="236">
        <f>ROUND(E454*P454,2)</f>
        <v>0</v>
      </c>
      <c r="R454" s="238" t="s">
        <v>786</v>
      </c>
      <c r="S454" s="238" t="s">
        <v>235</v>
      </c>
      <c r="T454" s="239" t="s">
        <v>235</v>
      </c>
      <c r="U454" s="221">
        <v>0</v>
      </c>
      <c r="V454" s="221">
        <f>ROUND(E454*U454,2)</f>
        <v>0</v>
      </c>
      <c r="W454" s="221"/>
      <c r="X454" s="221" t="s">
        <v>236</v>
      </c>
      <c r="Y454" s="221" t="s">
        <v>237</v>
      </c>
      <c r="Z454" s="210"/>
      <c r="AA454" s="210"/>
      <c r="AB454" s="210"/>
      <c r="AC454" s="210"/>
      <c r="AD454" s="210"/>
      <c r="AE454" s="210"/>
      <c r="AF454" s="210"/>
      <c r="AG454" s="210" t="s">
        <v>623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2" x14ac:dyDescent="0.2">
      <c r="A455" s="217"/>
      <c r="B455" s="218"/>
      <c r="C455" s="256" t="s">
        <v>790</v>
      </c>
      <c r="D455" s="223"/>
      <c r="E455" s="224">
        <v>7.66</v>
      </c>
      <c r="F455" s="221"/>
      <c r="G455" s="221"/>
      <c r="H455" s="221"/>
      <c r="I455" s="221"/>
      <c r="J455" s="221"/>
      <c r="K455" s="221"/>
      <c r="L455" s="221"/>
      <c r="M455" s="221"/>
      <c r="N455" s="220"/>
      <c r="O455" s="220"/>
      <c r="P455" s="220"/>
      <c r="Q455" s="220"/>
      <c r="R455" s="221"/>
      <c r="S455" s="221"/>
      <c r="T455" s="221"/>
      <c r="U455" s="221"/>
      <c r="V455" s="221"/>
      <c r="W455" s="221"/>
      <c r="X455" s="221"/>
      <c r="Y455" s="221"/>
      <c r="Z455" s="210"/>
      <c r="AA455" s="210"/>
      <c r="AB455" s="210"/>
      <c r="AC455" s="210"/>
      <c r="AD455" s="210"/>
      <c r="AE455" s="210"/>
      <c r="AF455" s="210"/>
      <c r="AG455" s="210" t="s">
        <v>245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22.5" outlineLevel="1" x14ac:dyDescent="0.2">
      <c r="A456" s="233">
        <v>154</v>
      </c>
      <c r="B456" s="234" t="s">
        <v>791</v>
      </c>
      <c r="C456" s="254" t="s">
        <v>792</v>
      </c>
      <c r="D456" s="235" t="s">
        <v>362</v>
      </c>
      <c r="E456" s="236">
        <v>59.17</v>
      </c>
      <c r="F456" s="237"/>
      <c r="G456" s="238">
        <f>ROUND(E456*F456,2)</f>
        <v>0</v>
      </c>
      <c r="H456" s="237"/>
      <c r="I456" s="238">
        <f>ROUND(E456*H456,2)</f>
        <v>0</v>
      </c>
      <c r="J456" s="237"/>
      <c r="K456" s="238">
        <f>ROUND(E456*J456,2)</f>
        <v>0</v>
      </c>
      <c r="L456" s="238">
        <v>21</v>
      </c>
      <c r="M456" s="238">
        <f>G456*(1+L456/100)</f>
        <v>0</v>
      </c>
      <c r="N456" s="236">
        <v>3.2000000000000003E-4</v>
      </c>
      <c r="O456" s="236">
        <f>ROUND(E456*N456,2)</f>
        <v>0.02</v>
      </c>
      <c r="P456" s="236">
        <v>0</v>
      </c>
      <c r="Q456" s="236">
        <f>ROUND(E456*P456,2)</f>
        <v>0</v>
      </c>
      <c r="R456" s="238" t="s">
        <v>786</v>
      </c>
      <c r="S456" s="238" t="s">
        <v>235</v>
      </c>
      <c r="T456" s="239" t="s">
        <v>235</v>
      </c>
      <c r="U456" s="221">
        <v>0.23599999999999999</v>
      </c>
      <c r="V456" s="221">
        <f>ROUND(E456*U456,2)</f>
        <v>13.96</v>
      </c>
      <c r="W456" s="221"/>
      <c r="X456" s="221" t="s">
        <v>236</v>
      </c>
      <c r="Y456" s="221" t="s">
        <v>237</v>
      </c>
      <c r="Z456" s="210"/>
      <c r="AA456" s="210"/>
      <c r="AB456" s="210"/>
      <c r="AC456" s="210"/>
      <c r="AD456" s="210"/>
      <c r="AE456" s="210"/>
      <c r="AF456" s="210"/>
      <c r="AG456" s="210" t="s">
        <v>238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ht="22.5" outlineLevel="2" x14ac:dyDescent="0.2">
      <c r="A457" s="217"/>
      <c r="B457" s="218"/>
      <c r="C457" s="256" t="s">
        <v>793</v>
      </c>
      <c r="D457" s="223"/>
      <c r="E457" s="224">
        <v>59.17</v>
      </c>
      <c r="F457" s="221"/>
      <c r="G457" s="221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0"/>
      <c r="AA457" s="210"/>
      <c r="AB457" s="210"/>
      <c r="AC457" s="210"/>
      <c r="AD457" s="210"/>
      <c r="AE457" s="210"/>
      <c r="AF457" s="210"/>
      <c r="AG457" s="210" t="s">
        <v>245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ht="22.5" outlineLevel="1" x14ac:dyDescent="0.2">
      <c r="A458" s="233">
        <v>155</v>
      </c>
      <c r="B458" s="234" t="s">
        <v>794</v>
      </c>
      <c r="C458" s="254" t="s">
        <v>795</v>
      </c>
      <c r="D458" s="235" t="s">
        <v>274</v>
      </c>
      <c r="E458" s="236">
        <v>35.97</v>
      </c>
      <c r="F458" s="237"/>
      <c r="G458" s="238">
        <f>ROUND(E458*F458,2)</f>
        <v>0</v>
      </c>
      <c r="H458" s="237"/>
      <c r="I458" s="238">
        <f>ROUND(E458*H458,2)</f>
        <v>0</v>
      </c>
      <c r="J458" s="237"/>
      <c r="K458" s="238">
        <f>ROUND(E458*J458,2)</f>
        <v>0</v>
      </c>
      <c r="L458" s="238">
        <v>21</v>
      </c>
      <c r="M458" s="238">
        <f>G458*(1+L458/100)</f>
        <v>0</v>
      </c>
      <c r="N458" s="236">
        <v>5.0400000000000002E-3</v>
      </c>
      <c r="O458" s="236">
        <f>ROUND(E458*N458,2)</f>
        <v>0.18</v>
      </c>
      <c r="P458" s="236">
        <v>0</v>
      </c>
      <c r="Q458" s="236">
        <f>ROUND(E458*P458,2)</f>
        <v>0</v>
      </c>
      <c r="R458" s="238" t="s">
        <v>786</v>
      </c>
      <c r="S458" s="238" t="s">
        <v>235</v>
      </c>
      <c r="T458" s="239" t="s">
        <v>235</v>
      </c>
      <c r="U458" s="221">
        <v>0.97799999999999998</v>
      </c>
      <c r="V458" s="221">
        <f>ROUND(E458*U458,2)</f>
        <v>35.18</v>
      </c>
      <c r="W458" s="221"/>
      <c r="X458" s="221" t="s">
        <v>236</v>
      </c>
      <c r="Y458" s="221" t="s">
        <v>237</v>
      </c>
      <c r="Z458" s="210"/>
      <c r="AA458" s="210"/>
      <c r="AB458" s="210"/>
      <c r="AC458" s="210"/>
      <c r="AD458" s="210"/>
      <c r="AE458" s="210"/>
      <c r="AF458" s="210"/>
      <c r="AG458" s="210" t="s">
        <v>238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2" x14ac:dyDescent="0.2">
      <c r="A459" s="217"/>
      <c r="B459" s="218"/>
      <c r="C459" s="256" t="s">
        <v>796</v>
      </c>
      <c r="D459" s="223"/>
      <c r="E459" s="224">
        <v>35.97</v>
      </c>
      <c r="F459" s="221"/>
      <c r="G459" s="221"/>
      <c r="H459" s="221"/>
      <c r="I459" s="221"/>
      <c r="J459" s="221"/>
      <c r="K459" s="221"/>
      <c r="L459" s="221"/>
      <c r="M459" s="221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21"/>
      <c r="Z459" s="210"/>
      <c r="AA459" s="210"/>
      <c r="AB459" s="210"/>
      <c r="AC459" s="210"/>
      <c r="AD459" s="210"/>
      <c r="AE459" s="210"/>
      <c r="AF459" s="210"/>
      <c r="AG459" s="210" t="s">
        <v>245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33">
        <v>156</v>
      </c>
      <c r="B460" s="234" t="s">
        <v>797</v>
      </c>
      <c r="C460" s="254" t="s">
        <v>798</v>
      </c>
      <c r="D460" s="235" t="s">
        <v>362</v>
      </c>
      <c r="E460" s="236">
        <v>73.55</v>
      </c>
      <c r="F460" s="237"/>
      <c r="G460" s="238">
        <f>ROUND(E460*F460,2)</f>
        <v>0</v>
      </c>
      <c r="H460" s="237"/>
      <c r="I460" s="238">
        <f>ROUND(E460*H460,2)</f>
        <v>0</v>
      </c>
      <c r="J460" s="237"/>
      <c r="K460" s="238">
        <f>ROUND(E460*J460,2)</f>
        <v>0</v>
      </c>
      <c r="L460" s="238">
        <v>21</v>
      </c>
      <c r="M460" s="238">
        <f>G460*(1+L460/100)</f>
        <v>0</v>
      </c>
      <c r="N460" s="236">
        <v>4.0000000000000003E-5</v>
      </c>
      <c r="O460" s="236">
        <f>ROUND(E460*N460,2)</f>
        <v>0</v>
      </c>
      <c r="P460" s="236">
        <v>0</v>
      </c>
      <c r="Q460" s="236">
        <f>ROUND(E460*P460,2)</f>
        <v>0</v>
      </c>
      <c r="R460" s="238" t="s">
        <v>786</v>
      </c>
      <c r="S460" s="238" t="s">
        <v>235</v>
      </c>
      <c r="T460" s="239" t="s">
        <v>235</v>
      </c>
      <c r="U460" s="221">
        <v>7.0000000000000007E-2</v>
      </c>
      <c r="V460" s="221">
        <f>ROUND(E460*U460,2)</f>
        <v>5.15</v>
      </c>
      <c r="W460" s="221"/>
      <c r="X460" s="221" t="s">
        <v>236</v>
      </c>
      <c r="Y460" s="221" t="s">
        <v>237</v>
      </c>
      <c r="Z460" s="210"/>
      <c r="AA460" s="210"/>
      <c r="AB460" s="210"/>
      <c r="AC460" s="210"/>
      <c r="AD460" s="210"/>
      <c r="AE460" s="210"/>
      <c r="AF460" s="210"/>
      <c r="AG460" s="210" t="s">
        <v>238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">
      <c r="A461" s="217"/>
      <c r="B461" s="218"/>
      <c r="C461" s="257" t="s">
        <v>799</v>
      </c>
      <c r="D461" s="242"/>
      <c r="E461" s="242"/>
      <c r="F461" s="242"/>
      <c r="G461" s="242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0"/>
      <c r="AA461" s="210"/>
      <c r="AB461" s="210"/>
      <c r="AC461" s="210"/>
      <c r="AD461" s="210"/>
      <c r="AE461" s="210"/>
      <c r="AF461" s="210"/>
      <c r="AG461" s="210" t="s">
        <v>314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2" x14ac:dyDescent="0.2">
      <c r="A462" s="217"/>
      <c r="B462" s="218"/>
      <c r="C462" s="256" t="s">
        <v>800</v>
      </c>
      <c r="D462" s="223"/>
      <c r="E462" s="224">
        <v>59.17</v>
      </c>
      <c r="F462" s="221"/>
      <c r="G462" s="221"/>
      <c r="H462" s="221"/>
      <c r="I462" s="221"/>
      <c r="J462" s="221"/>
      <c r="K462" s="221"/>
      <c r="L462" s="221"/>
      <c r="M462" s="221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21"/>
      <c r="Z462" s="210"/>
      <c r="AA462" s="210"/>
      <c r="AB462" s="210"/>
      <c r="AC462" s="210"/>
      <c r="AD462" s="210"/>
      <c r="AE462" s="210"/>
      <c r="AF462" s="210"/>
      <c r="AG462" s="210" t="s">
        <v>245</v>
      </c>
      <c r="AH462" s="210">
        <v>5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17"/>
      <c r="B463" s="218"/>
      <c r="C463" s="256" t="s">
        <v>801</v>
      </c>
      <c r="D463" s="223"/>
      <c r="E463" s="224">
        <v>14.38</v>
      </c>
      <c r="F463" s="221"/>
      <c r="G463" s="221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  <c r="Z463" s="210"/>
      <c r="AA463" s="210"/>
      <c r="AB463" s="210"/>
      <c r="AC463" s="210"/>
      <c r="AD463" s="210"/>
      <c r="AE463" s="210"/>
      <c r="AF463" s="210"/>
      <c r="AG463" s="210" t="s">
        <v>245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ht="22.5" outlineLevel="1" x14ac:dyDescent="0.2">
      <c r="A464" s="233">
        <v>157</v>
      </c>
      <c r="B464" s="234" t="s">
        <v>802</v>
      </c>
      <c r="C464" s="254" t="s">
        <v>803</v>
      </c>
      <c r="D464" s="235" t="s">
        <v>274</v>
      </c>
      <c r="E464" s="236">
        <v>35.97</v>
      </c>
      <c r="F464" s="237"/>
      <c r="G464" s="238">
        <f>ROUND(E464*F464,2)</f>
        <v>0</v>
      </c>
      <c r="H464" s="237"/>
      <c r="I464" s="238">
        <f>ROUND(E464*H464,2)</f>
        <v>0</v>
      </c>
      <c r="J464" s="237"/>
      <c r="K464" s="238">
        <f>ROUND(E464*J464,2)</f>
        <v>0</v>
      </c>
      <c r="L464" s="238">
        <v>21</v>
      </c>
      <c r="M464" s="238">
        <f>G464*(1+L464/100)</f>
        <v>0</v>
      </c>
      <c r="N464" s="236">
        <v>0</v>
      </c>
      <c r="O464" s="236">
        <f>ROUND(E464*N464,2)</f>
        <v>0</v>
      </c>
      <c r="P464" s="236">
        <v>0</v>
      </c>
      <c r="Q464" s="236">
        <f>ROUND(E464*P464,2)</f>
        <v>0</v>
      </c>
      <c r="R464" s="238" t="s">
        <v>786</v>
      </c>
      <c r="S464" s="238" t="s">
        <v>235</v>
      </c>
      <c r="T464" s="239" t="s">
        <v>235</v>
      </c>
      <c r="U464" s="221">
        <v>0.03</v>
      </c>
      <c r="V464" s="221">
        <f>ROUND(E464*U464,2)</f>
        <v>1.08</v>
      </c>
      <c r="W464" s="221"/>
      <c r="X464" s="221" t="s">
        <v>236</v>
      </c>
      <c r="Y464" s="221" t="s">
        <v>237</v>
      </c>
      <c r="Z464" s="210"/>
      <c r="AA464" s="210"/>
      <c r="AB464" s="210"/>
      <c r="AC464" s="210"/>
      <c r="AD464" s="210"/>
      <c r="AE464" s="210"/>
      <c r="AF464" s="210"/>
      <c r="AG464" s="210" t="s">
        <v>238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2" x14ac:dyDescent="0.2">
      <c r="A465" s="217"/>
      <c r="B465" s="218"/>
      <c r="C465" s="256" t="s">
        <v>787</v>
      </c>
      <c r="D465" s="223"/>
      <c r="E465" s="224">
        <v>35.97</v>
      </c>
      <c r="F465" s="221"/>
      <c r="G465" s="221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21"/>
      <c r="Z465" s="210"/>
      <c r="AA465" s="210"/>
      <c r="AB465" s="210"/>
      <c r="AC465" s="210"/>
      <c r="AD465" s="210"/>
      <c r="AE465" s="210"/>
      <c r="AF465" s="210"/>
      <c r="AG465" s="210" t="s">
        <v>245</v>
      </c>
      <c r="AH465" s="210">
        <v>5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ht="22.5" outlineLevel="1" x14ac:dyDescent="0.2">
      <c r="A466" s="244">
        <v>158</v>
      </c>
      <c r="B466" s="245" t="s">
        <v>804</v>
      </c>
      <c r="C466" s="259" t="s">
        <v>805</v>
      </c>
      <c r="D466" s="246" t="s">
        <v>233</v>
      </c>
      <c r="E466" s="247">
        <v>3</v>
      </c>
      <c r="F466" s="248"/>
      <c r="G466" s="249">
        <f>ROUND(E466*F466,2)</f>
        <v>0</v>
      </c>
      <c r="H466" s="248"/>
      <c r="I466" s="249">
        <f>ROUND(E466*H466,2)</f>
        <v>0</v>
      </c>
      <c r="J466" s="248"/>
      <c r="K466" s="249">
        <f>ROUND(E466*J466,2)</f>
        <v>0</v>
      </c>
      <c r="L466" s="249">
        <v>21</v>
      </c>
      <c r="M466" s="249">
        <f>G466*(1+L466/100)</f>
        <v>0</v>
      </c>
      <c r="N466" s="247">
        <v>1.2E-4</v>
      </c>
      <c r="O466" s="247">
        <f>ROUND(E466*N466,2)</f>
        <v>0</v>
      </c>
      <c r="P466" s="247">
        <v>0</v>
      </c>
      <c r="Q466" s="247">
        <f>ROUND(E466*P466,2)</f>
        <v>0</v>
      </c>
      <c r="R466" s="249" t="s">
        <v>282</v>
      </c>
      <c r="S466" s="249" t="s">
        <v>235</v>
      </c>
      <c r="T466" s="250" t="s">
        <v>235</v>
      </c>
      <c r="U466" s="221">
        <v>0</v>
      </c>
      <c r="V466" s="221">
        <f>ROUND(E466*U466,2)</f>
        <v>0</v>
      </c>
      <c r="W466" s="221"/>
      <c r="X466" s="221" t="s">
        <v>283</v>
      </c>
      <c r="Y466" s="221" t="s">
        <v>237</v>
      </c>
      <c r="Z466" s="210"/>
      <c r="AA466" s="210"/>
      <c r="AB466" s="210"/>
      <c r="AC466" s="210"/>
      <c r="AD466" s="210"/>
      <c r="AE466" s="210"/>
      <c r="AF466" s="210"/>
      <c r="AG466" s="210" t="s">
        <v>284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ht="22.5" outlineLevel="1" x14ac:dyDescent="0.2">
      <c r="A467" s="233">
        <v>159</v>
      </c>
      <c r="B467" s="234" t="s">
        <v>806</v>
      </c>
      <c r="C467" s="254" t="s">
        <v>807</v>
      </c>
      <c r="D467" s="235" t="s">
        <v>233</v>
      </c>
      <c r="E467" s="236">
        <v>2</v>
      </c>
      <c r="F467" s="237"/>
      <c r="G467" s="238">
        <f>ROUND(E467*F467,2)</f>
        <v>0</v>
      </c>
      <c r="H467" s="237"/>
      <c r="I467" s="238">
        <f>ROUND(E467*H467,2)</f>
        <v>0</v>
      </c>
      <c r="J467" s="237"/>
      <c r="K467" s="238">
        <f>ROUND(E467*J467,2)</f>
        <v>0</v>
      </c>
      <c r="L467" s="238">
        <v>21</v>
      </c>
      <c r="M467" s="238">
        <f>G467*(1+L467/100)</f>
        <v>0</v>
      </c>
      <c r="N467" s="236">
        <v>3.4000000000000002E-4</v>
      </c>
      <c r="O467" s="236">
        <f>ROUND(E467*N467,2)</f>
        <v>0</v>
      </c>
      <c r="P467" s="236">
        <v>0</v>
      </c>
      <c r="Q467" s="236">
        <f>ROUND(E467*P467,2)</f>
        <v>0</v>
      </c>
      <c r="R467" s="238" t="s">
        <v>282</v>
      </c>
      <c r="S467" s="238" t="s">
        <v>235</v>
      </c>
      <c r="T467" s="239" t="s">
        <v>235</v>
      </c>
      <c r="U467" s="221">
        <v>0</v>
      </c>
      <c r="V467" s="221">
        <f>ROUND(E467*U467,2)</f>
        <v>0</v>
      </c>
      <c r="W467" s="221"/>
      <c r="X467" s="221" t="s">
        <v>283</v>
      </c>
      <c r="Y467" s="221" t="s">
        <v>237</v>
      </c>
      <c r="Z467" s="210"/>
      <c r="AA467" s="210"/>
      <c r="AB467" s="210"/>
      <c r="AC467" s="210"/>
      <c r="AD467" s="210"/>
      <c r="AE467" s="210"/>
      <c r="AF467" s="210"/>
      <c r="AG467" s="210" t="s">
        <v>808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2" x14ac:dyDescent="0.2">
      <c r="A468" s="217"/>
      <c r="B468" s="218"/>
      <c r="C468" s="256" t="s">
        <v>809</v>
      </c>
      <c r="D468" s="223"/>
      <c r="E468" s="224">
        <v>2</v>
      </c>
      <c r="F468" s="221"/>
      <c r="G468" s="221"/>
      <c r="H468" s="221"/>
      <c r="I468" s="221"/>
      <c r="J468" s="221"/>
      <c r="K468" s="221"/>
      <c r="L468" s="221"/>
      <c r="M468" s="221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21"/>
      <c r="Z468" s="210"/>
      <c r="AA468" s="210"/>
      <c r="AB468" s="210"/>
      <c r="AC468" s="210"/>
      <c r="AD468" s="210"/>
      <c r="AE468" s="210"/>
      <c r="AF468" s="210"/>
      <c r="AG468" s="210" t="s">
        <v>245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33">
        <v>160</v>
      </c>
      <c r="B469" s="234" t="s">
        <v>810</v>
      </c>
      <c r="C469" s="254" t="s">
        <v>811</v>
      </c>
      <c r="D469" s="235" t="s">
        <v>274</v>
      </c>
      <c r="E469" s="236">
        <v>37.768500000000003</v>
      </c>
      <c r="F469" s="237"/>
      <c r="G469" s="238">
        <f>ROUND(E469*F469,2)</f>
        <v>0</v>
      </c>
      <c r="H469" s="237"/>
      <c r="I469" s="238">
        <f>ROUND(E469*H469,2)</f>
        <v>0</v>
      </c>
      <c r="J469" s="237"/>
      <c r="K469" s="238">
        <f>ROUND(E469*J469,2)</f>
        <v>0</v>
      </c>
      <c r="L469" s="238">
        <v>21</v>
      </c>
      <c r="M469" s="238">
        <f>G469*(1+L469/100)</f>
        <v>0</v>
      </c>
      <c r="N469" s="236">
        <v>1.9199999999999998E-2</v>
      </c>
      <c r="O469" s="236">
        <f>ROUND(E469*N469,2)</f>
        <v>0.73</v>
      </c>
      <c r="P469" s="236">
        <v>0</v>
      </c>
      <c r="Q469" s="236">
        <f>ROUND(E469*P469,2)</f>
        <v>0</v>
      </c>
      <c r="R469" s="238"/>
      <c r="S469" s="238" t="s">
        <v>392</v>
      </c>
      <c r="T469" s="239" t="s">
        <v>393</v>
      </c>
      <c r="U469" s="221">
        <v>0</v>
      </c>
      <c r="V469" s="221">
        <f>ROUND(E469*U469,2)</f>
        <v>0</v>
      </c>
      <c r="W469" s="221"/>
      <c r="X469" s="221" t="s">
        <v>283</v>
      </c>
      <c r="Y469" s="221" t="s">
        <v>237</v>
      </c>
      <c r="Z469" s="210"/>
      <c r="AA469" s="210"/>
      <c r="AB469" s="210"/>
      <c r="AC469" s="210"/>
      <c r="AD469" s="210"/>
      <c r="AE469" s="210"/>
      <c r="AF469" s="210"/>
      <c r="AG469" s="210" t="s">
        <v>808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2" x14ac:dyDescent="0.2">
      <c r="A470" s="217"/>
      <c r="B470" s="218"/>
      <c r="C470" s="256" t="s">
        <v>812</v>
      </c>
      <c r="D470" s="223"/>
      <c r="E470" s="224">
        <v>37.768500000000003</v>
      </c>
      <c r="F470" s="221"/>
      <c r="G470" s="221"/>
      <c r="H470" s="221"/>
      <c r="I470" s="221"/>
      <c r="J470" s="221"/>
      <c r="K470" s="221"/>
      <c r="L470" s="221"/>
      <c r="M470" s="221"/>
      <c r="N470" s="220"/>
      <c r="O470" s="220"/>
      <c r="P470" s="220"/>
      <c r="Q470" s="220"/>
      <c r="R470" s="221"/>
      <c r="S470" s="221"/>
      <c r="T470" s="221"/>
      <c r="U470" s="221"/>
      <c r="V470" s="221"/>
      <c r="W470" s="221"/>
      <c r="X470" s="221"/>
      <c r="Y470" s="221"/>
      <c r="Z470" s="210"/>
      <c r="AA470" s="210"/>
      <c r="AB470" s="210"/>
      <c r="AC470" s="210"/>
      <c r="AD470" s="210"/>
      <c r="AE470" s="210"/>
      <c r="AF470" s="210"/>
      <c r="AG470" s="210" t="s">
        <v>245</v>
      </c>
      <c r="AH470" s="210">
        <v>5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17">
        <v>161</v>
      </c>
      <c r="B471" s="218" t="s">
        <v>813</v>
      </c>
      <c r="C471" s="260" t="s">
        <v>814</v>
      </c>
      <c r="D471" s="219" t="s">
        <v>0</v>
      </c>
      <c r="E471" s="251"/>
      <c r="F471" s="222"/>
      <c r="G471" s="221">
        <f>ROUND(E471*F471,2)</f>
        <v>0</v>
      </c>
      <c r="H471" s="222"/>
      <c r="I471" s="221">
        <f>ROUND(E471*H471,2)</f>
        <v>0</v>
      </c>
      <c r="J471" s="222"/>
      <c r="K471" s="221">
        <f>ROUND(E471*J471,2)</f>
        <v>0</v>
      </c>
      <c r="L471" s="221">
        <v>21</v>
      </c>
      <c r="M471" s="221">
        <f>G471*(1+L471/100)</f>
        <v>0</v>
      </c>
      <c r="N471" s="220">
        <v>0</v>
      </c>
      <c r="O471" s="220">
        <f>ROUND(E471*N471,2)</f>
        <v>0</v>
      </c>
      <c r="P471" s="220">
        <v>0</v>
      </c>
      <c r="Q471" s="220">
        <f>ROUND(E471*P471,2)</f>
        <v>0</v>
      </c>
      <c r="R471" s="221" t="s">
        <v>786</v>
      </c>
      <c r="S471" s="221" t="s">
        <v>235</v>
      </c>
      <c r="T471" s="221" t="s">
        <v>235</v>
      </c>
      <c r="U471" s="221">
        <v>0</v>
      </c>
      <c r="V471" s="221">
        <f>ROUND(E471*U471,2)</f>
        <v>0</v>
      </c>
      <c r="W471" s="221"/>
      <c r="X471" s="221" t="s">
        <v>608</v>
      </c>
      <c r="Y471" s="221" t="s">
        <v>237</v>
      </c>
      <c r="Z471" s="210"/>
      <c r="AA471" s="210"/>
      <c r="AB471" s="210"/>
      <c r="AC471" s="210"/>
      <c r="AD471" s="210"/>
      <c r="AE471" s="210"/>
      <c r="AF471" s="210"/>
      <c r="AG471" s="210" t="s">
        <v>609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17"/>
      <c r="B472" s="218"/>
      <c r="C472" s="261" t="s">
        <v>654</v>
      </c>
      <c r="D472" s="252"/>
      <c r="E472" s="252"/>
      <c r="F472" s="252"/>
      <c r="G472" s="252"/>
      <c r="H472" s="221"/>
      <c r="I472" s="221"/>
      <c r="J472" s="221"/>
      <c r="K472" s="221"/>
      <c r="L472" s="221"/>
      <c r="M472" s="221"/>
      <c r="N472" s="220"/>
      <c r="O472" s="220"/>
      <c r="P472" s="220"/>
      <c r="Q472" s="220"/>
      <c r="R472" s="221"/>
      <c r="S472" s="221"/>
      <c r="T472" s="221"/>
      <c r="U472" s="221"/>
      <c r="V472" s="221"/>
      <c r="W472" s="221"/>
      <c r="X472" s="221"/>
      <c r="Y472" s="221"/>
      <c r="Z472" s="210"/>
      <c r="AA472" s="210"/>
      <c r="AB472" s="210"/>
      <c r="AC472" s="210"/>
      <c r="AD472" s="210"/>
      <c r="AE472" s="210"/>
      <c r="AF472" s="210"/>
      <c r="AG472" s="210" t="s">
        <v>240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x14ac:dyDescent="0.2">
      <c r="A473" s="226" t="s">
        <v>229</v>
      </c>
      <c r="B473" s="227" t="s">
        <v>159</v>
      </c>
      <c r="C473" s="253" t="s">
        <v>160</v>
      </c>
      <c r="D473" s="228"/>
      <c r="E473" s="229"/>
      <c r="F473" s="230"/>
      <c r="G473" s="230">
        <f>SUMIF(AG474:AG483,"&lt;&gt;NOR",G474:G483)</f>
        <v>0</v>
      </c>
      <c r="H473" s="230"/>
      <c r="I473" s="230">
        <f>SUM(I474:I483)</f>
        <v>0</v>
      </c>
      <c r="J473" s="230"/>
      <c r="K473" s="230">
        <f>SUM(K474:K483)</f>
        <v>0</v>
      </c>
      <c r="L473" s="230"/>
      <c r="M473" s="230">
        <f>SUM(M474:M483)</f>
        <v>0</v>
      </c>
      <c r="N473" s="229"/>
      <c r="O473" s="229">
        <f>SUM(O474:O483)</f>
        <v>3.45</v>
      </c>
      <c r="P473" s="229"/>
      <c r="Q473" s="229">
        <f>SUM(Q474:Q483)</f>
        <v>0</v>
      </c>
      <c r="R473" s="230"/>
      <c r="S473" s="230"/>
      <c r="T473" s="231"/>
      <c r="U473" s="225"/>
      <c r="V473" s="225">
        <f>SUM(V474:V483)</f>
        <v>241.57999999999998</v>
      </c>
      <c r="W473" s="225"/>
      <c r="X473" s="225"/>
      <c r="Y473" s="225"/>
      <c r="AG473" t="s">
        <v>230</v>
      </c>
    </row>
    <row r="474" spans="1:60" outlineLevel="1" x14ac:dyDescent="0.2">
      <c r="A474" s="233">
        <v>162</v>
      </c>
      <c r="B474" s="234" t="s">
        <v>815</v>
      </c>
      <c r="C474" s="254" t="s">
        <v>816</v>
      </c>
      <c r="D474" s="235" t="s">
        <v>362</v>
      </c>
      <c r="E474" s="236">
        <v>25.89</v>
      </c>
      <c r="F474" s="237"/>
      <c r="G474" s="238">
        <f>ROUND(E474*F474,2)</f>
        <v>0</v>
      </c>
      <c r="H474" s="237"/>
      <c r="I474" s="238">
        <f>ROUND(E474*H474,2)</f>
        <v>0</v>
      </c>
      <c r="J474" s="237"/>
      <c r="K474" s="238">
        <f>ROUND(E474*J474,2)</f>
        <v>0</v>
      </c>
      <c r="L474" s="238">
        <v>21</v>
      </c>
      <c r="M474" s="238">
        <f>G474*(1+L474/100)</f>
        <v>0</v>
      </c>
      <c r="N474" s="236">
        <v>8.3499999999999998E-3</v>
      </c>
      <c r="O474" s="236">
        <f>ROUND(E474*N474,2)</f>
        <v>0.22</v>
      </c>
      <c r="P474" s="236">
        <v>0</v>
      </c>
      <c r="Q474" s="236">
        <f>ROUND(E474*P474,2)</f>
        <v>0</v>
      </c>
      <c r="R474" s="238" t="s">
        <v>817</v>
      </c>
      <c r="S474" s="238" t="s">
        <v>235</v>
      </c>
      <c r="T474" s="239" t="s">
        <v>235</v>
      </c>
      <c r="U474" s="221">
        <v>0.29199999999999998</v>
      </c>
      <c r="V474" s="221">
        <f>ROUND(E474*U474,2)</f>
        <v>7.56</v>
      </c>
      <c r="W474" s="221"/>
      <c r="X474" s="221" t="s">
        <v>236</v>
      </c>
      <c r="Y474" s="221" t="s">
        <v>237</v>
      </c>
      <c r="Z474" s="210"/>
      <c r="AA474" s="210"/>
      <c r="AB474" s="210"/>
      <c r="AC474" s="210"/>
      <c r="AD474" s="210"/>
      <c r="AE474" s="210"/>
      <c r="AF474" s="210"/>
      <c r="AG474" s="210" t="s">
        <v>238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2" x14ac:dyDescent="0.2">
      <c r="A475" s="217"/>
      <c r="B475" s="218"/>
      <c r="C475" s="256" t="s">
        <v>818</v>
      </c>
      <c r="D475" s="223"/>
      <c r="E475" s="224">
        <v>25.89</v>
      </c>
      <c r="F475" s="221"/>
      <c r="G475" s="221"/>
      <c r="H475" s="221"/>
      <c r="I475" s="221"/>
      <c r="J475" s="221"/>
      <c r="K475" s="221"/>
      <c r="L475" s="221"/>
      <c r="M475" s="221"/>
      <c r="N475" s="220"/>
      <c r="O475" s="220"/>
      <c r="P475" s="220"/>
      <c r="Q475" s="220"/>
      <c r="R475" s="221"/>
      <c r="S475" s="221"/>
      <c r="T475" s="221"/>
      <c r="U475" s="221"/>
      <c r="V475" s="221"/>
      <c r="W475" s="221"/>
      <c r="X475" s="221"/>
      <c r="Y475" s="221"/>
      <c r="Z475" s="210"/>
      <c r="AA475" s="210"/>
      <c r="AB475" s="210"/>
      <c r="AC475" s="210"/>
      <c r="AD475" s="210"/>
      <c r="AE475" s="210"/>
      <c r="AF475" s="210"/>
      <c r="AG475" s="210" t="s">
        <v>245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33">
        <v>163</v>
      </c>
      <c r="B476" s="234" t="s">
        <v>819</v>
      </c>
      <c r="C476" s="254" t="s">
        <v>820</v>
      </c>
      <c r="D476" s="235" t="s">
        <v>274</v>
      </c>
      <c r="E476" s="236">
        <v>55.7</v>
      </c>
      <c r="F476" s="237"/>
      <c r="G476" s="238">
        <f>ROUND(E476*F476,2)</f>
        <v>0</v>
      </c>
      <c r="H476" s="237"/>
      <c r="I476" s="238">
        <f>ROUND(E476*H476,2)</f>
        <v>0</v>
      </c>
      <c r="J476" s="237"/>
      <c r="K476" s="238">
        <f>ROUND(E476*J476,2)</f>
        <v>0</v>
      </c>
      <c r="L476" s="238">
        <v>21</v>
      </c>
      <c r="M476" s="238">
        <f>G476*(1+L476/100)</f>
        <v>0</v>
      </c>
      <c r="N476" s="236">
        <v>5.5500000000000001E-2</v>
      </c>
      <c r="O476" s="236">
        <f>ROUND(E476*N476,2)</f>
        <v>3.09</v>
      </c>
      <c r="P476" s="236">
        <v>0</v>
      </c>
      <c r="Q476" s="236">
        <f>ROUND(E476*P476,2)</f>
        <v>0</v>
      </c>
      <c r="R476" s="238" t="s">
        <v>817</v>
      </c>
      <c r="S476" s="238" t="s">
        <v>235</v>
      </c>
      <c r="T476" s="239" t="s">
        <v>235</v>
      </c>
      <c r="U476" s="221">
        <v>3.5409999999999999</v>
      </c>
      <c r="V476" s="221">
        <f>ROUND(E476*U476,2)</f>
        <v>197.23</v>
      </c>
      <c r="W476" s="221"/>
      <c r="X476" s="221" t="s">
        <v>236</v>
      </c>
      <c r="Y476" s="221" t="s">
        <v>237</v>
      </c>
      <c r="Z476" s="210"/>
      <c r="AA476" s="210"/>
      <c r="AB476" s="210"/>
      <c r="AC476" s="210"/>
      <c r="AD476" s="210"/>
      <c r="AE476" s="210"/>
      <c r="AF476" s="210"/>
      <c r="AG476" s="210" t="s">
        <v>238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">
      <c r="A477" s="217"/>
      <c r="B477" s="218"/>
      <c r="C477" s="256" t="s">
        <v>821</v>
      </c>
      <c r="D477" s="223"/>
      <c r="E477" s="224">
        <v>55.7</v>
      </c>
      <c r="F477" s="221"/>
      <c r="G477" s="221"/>
      <c r="H477" s="221"/>
      <c r="I477" s="221"/>
      <c r="J477" s="221"/>
      <c r="K477" s="221"/>
      <c r="L477" s="221"/>
      <c r="M477" s="221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21"/>
      <c r="Z477" s="210"/>
      <c r="AA477" s="210"/>
      <c r="AB477" s="210"/>
      <c r="AC477" s="210"/>
      <c r="AD477" s="210"/>
      <c r="AE477" s="210"/>
      <c r="AF477" s="210"/>
      <c r="AG477" s="210" t="s">
        <v>245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33">
        <v>164</v>
      </c>
      <c r="B478" s="234" t="s">
        <v>822</v>
      </c>
      <c r="C478" s="254" t="s">
        <v>823</v>
      </c>
      <c r="D478" s="235" t="s">
        <v>274</v>
      </c>
      <c r="E478" s="236">
        <v>55.7</v>
      </c>
      <c r="F478" s="237"/>
      <c r="G478" s="238">
        <f>ROUND(E478*F478,2)</f>
        <v>0</v>
      </c>
      <c r="H478" s="237"/>
      <c r="I478" s="238">
        <f>ROUND(E478*H478,2)</f>
        <v>0</v>
      </c>
      <c r="J478" s="237"/>
      <c r="K478" s="238">
        <f>ROUND(E478*J478,2)</f>
        <v>0</v>
      </c>
      <c r="L478" s="238">
        <v>21</v>
      </c>
      <c r="M478" s="238">
        <f>G478*(1+L478/100)</f>
        <v>0</v>
      </c>
      <c r="N478" s="236">
        <v>0</v>
      </c>
      <c r="O478" s="236">
        <f>ROUND(E478*N478,2)</f>
        <v>0</v>
      </c>
      <c r="P478" s="236">
        <v>0</v>
      </c>
      <c r="Q478" s="236">
        <f>ROUND(E478*P478,2)</f>
        <v>0</v>
      </c>
      <c r="R478" s="238" t="s">
        <v>817</v>
      </c>
      <c r="S478" s="238" t="s">
        <v>235</v>
      </c>
      <c r="T478" s="239" t="s">
        <v>235</v>
      </c>
      <c r="U478" s="221">
        <v>0.6</v>
      </c>
      <c r="V478" s="221">
        <f>ROUND(E478*U478,2)</f>
        <v>33.42</v>
      </c>
      <c r="W478" s="221"/>
      <c r="X478" s="221" t="s">
        <v>236</v>
      </c>
      <c r="Y478" s="221" t="s">
        <v>237</v>
      </c>
      <c r="Z478" s="210"/>
      <c r="AA478" s="210"/>
      <c r="AB478" s="210"/>
      <c r="AC478" s="210"/>
      <c r="AD478" s="210"/>
      <c r="AE478" s="210"/>
      <c r="AF478" s="210"/>
      <c r="AG478" s="210" t="s">
        <v>238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2" x14ac:dyDescent="0.2">
      <c r="A479" s="217"/>
      <c r="B479" s="218"/>
      <c r="C479" s="256" t="s">
        <v>824</v>
      </c>
      <c r="D479" s="223"/>
      <c r="E479" s="224">
        <v>55.7</v>
      </c>
      <c r="F479" s="221"/>
      <c r="G479" s="221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  <c r="Z479" s="210"/>
      <c r="AA479" s="210"/>
      <c r="AB479" s="210"/>
      <c r="AC479" s="210"/>
      <c r="AD479" s="210"/>
      <c r="AE479" s="210"/>
      <c r="AF479" s="210"/>
      <c r="AG479" s="210" t="s">
        <v>245</v>
      </c>
      <c r="AH479" s="210">
        <v>5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33">
        <v>165</v>
      </c>
      <c r="B480" s="234" t="s">
        <v>825</v>
      </c>
      <c r="C480" s="254" t="s">
        <v>826</v>
      </c>
      <c r="D480" s="235" t="s">
        <v>274</v>
      </c>
      <c r="E480" s="236">
        <v>6.9119999999999999</v>
      </c>
      <c r="F480" s="237"/>
      <c r="G480" s="238">
        <f>ROUND(E480*F480,2)</f>
        <v>0</v>
      </c>
      <c r="H480" s="237"/>
      <c r="I480" s="238">
        <f>ROUND(E480*H480,2)</f>
        <v>0</v>
      </c>
      <c r="J480" s="237"/>
      <c r="K480" s="238">
        <f>ROUND(E480*J480,2)</f>
        <v>0</v>
      </c>
      <c r="L480" s="238">
        <v>21</v>
      </c>
      <c r="M480" s="238">
        <f>G480*(1+L480/100)</f>
        <v>0</v>
      </c>
      <c r="N480" s="236">
        <v>2.0279999999999999E-2</v>
      </c>
      <c r="O480" s="236">
        <f>ROUND(E480*N480,2)</f>
        <v>0.14000000000000001</v>
      </c>
      <c r="P480" s="236">
        <v>0</v>
      </c>
      <c r="Q480" s="236">
        <f>ROUND(E480*P480,2)</f>
        <v>0</v>
      </c>
      <c r="R480" s="238"/>
      <c r="S480" s="238" t="s">
        <v>392</v>
      </c>
      <c r="T480" s="239" t="s">
        <v>393</v>
      </c>
      <c r="U480" s="221">
        <v>0.48699999999999999</v>
      </c>
      <c r="V480" s="221">
        <f>ROUND(E480*U480,2)</f>
        <v>3.37</v>
      </c>
      <c r="W480" s="221"/>
      <c r="X480" s="221" t="s">
        <v>236</v>
      </c>
      <c r="Y480" s="221" t="s">
        <v>237</v>
      </c>
      <c r="Z480" s="210"/>
      <c r="AA480" s="210"/>
      <c r="AB480" s="210"/>
      <c r="AC480" s="210"/>
      <c r="AD480" s="210"/>
      <c r="AE480" s="210"/>
      <c r="AF480" s="210"/>
      <c r="AG480" s="210" t="s">
        <v>238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">
      <c r="A481" s="217"/>
      <c r="B481" s="218"/>
      <c r="C481" s="256" t="s">
        <v>827</v>
      </c>
      <c r="D481" s="223"/>
      <c r="E481" s="224">
        <v>6.9119999999999999</v>
      </c>
      <c r="F481" s="221"/>
      <c r="G481" s="221"/>
      <c r="H481" s="221"/>
      <c r="I481" s="221"/>
      <c r="J481" s="221"/>
      <c r="K481" s="221"/>
      <c r="L481" s="221"/>
      <c r="M481" s="221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21"/>
      <c r="Z481" s="210"/>
      <c r="AA481" s="210"/>
      <c r="AB481" s="210"/>
      <c r="AC481" s="210"/>
      <c r="AD481" s="210"/>
      <c r="AE481" s="210"/>
      <c r="AF481" s="210"/>
      <c r="AG481" s="210" t="s">
        <v>245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17">
        <v>166</v>
      </c>
      <c r="B482" s="218" t="s">
        <v>828</v>
      </c>
      <c r="C482" s="260" t="s">
        <v>829</v>
      </c>
      <c r="D482" s="219" t="s">
        <v>0</v>
      </c>
      <c r="E482" s="251"/>
      <c r="F482" s="222"/>
      <c r="G482" s="221">
        <f>ROUND(E482*F482,2)</f>
        <v>0</v>
      </c>
      <c r="H482" s="222"/>
      <c r="I482" s="221">
        <f>ROUND(E482*H482,2)</f>
        <v>0</v>
      </c>
      <c r="J482" s="222"/>
      <c r="K482" s="221">
        <f>ROUND(E482*J482,2)</f>
        <v>0</v>
      </c>
      <c r="L482" s="221">
        <v>21</v>
      </c>
      <c r="M482" s="221">
        <f>G482*(1+L482/100)</f>
        <v>0</v>
      </c>
      <c r="N482" s="220">
        <v>0</v>
      </c>
      <c r="O482" s="220">
        <f>ROUND(E482*N482,2)</f>
        <v>0</v>
      </c>
      <c r="P482" s="220">
        <v>0</v>
      </c>
      <c r="Q482" s="220">
        <f>ROUND(E482*P482,2)</f>
        <v>0</v>
      </c>
      <c r="R482" s="221" t="s">
        <v>817</v>
      </c>
      <c r="S482" s="221" t="s">
        <v>235</v>
      </c>
      <c r="T482" s="221" t="s">
        <v>235</v>
      </c>
      <c r="U482" s="221">
        <v>0</v>
      </c>
      <c r="V482" s="221">
        <f>ROUND(E482*U482,2)</f>
        <v>0</v>
      </c>
      <c r="W482" s="221"/>
      <c r="X482" s="221" t="s">
        <v>608</v>
      </c>
      <c r="Y482" s="221" t="s">
        <v>237</v>
      </c>
      <c r="Z482" s="210"/>
      <c r="AA482" s="210"/>
      <c r="AB482" s="210"/>
      <c r="AC482" s="210"/>
      <c r="AD482" s="210"/>
      <c r="AE482" s="210"/>
      <c r="AF482" s="210"/>
      <c r="AG482" s="210" t="s">
        <v>609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2" x14ac:dyDescent="0.2">
      <c r="A483" s="217"/>
      <c r="B483" s="218"/>
      <c r="C483" s="261" t="s">
        <v>654</v>
      </c>
      <c r="D483" s="252"/>
      <c r="E483" s="252"/>
      <c r="F483" s="252"/>
      <c r="G483" s="252"/>
      <c r="H483" s="221"/>
      <c r="I483" s="221"/>
      <c r="J483" s="221"/>
      <c r="K483" s="221"/>
      <c r="L483" s="221"/>
      <c r="M483" s="221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21"/>
      <c r="Z483" s="210"/>
      <c r="AA483" s="210"/>
      <c r="AB483" s="210"/>
      <c r="AC483" s="210"/>
      <c r="AD483" s="210"/>
      <c r="AE483" s="210"/>
      <c r="AF483" s="210"/>
      <c r="AG483" s="210" t="s">
        <v>240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x14ac:dyDescent="0.2">
      <c r="A484" s="226" t="s">
        <v>229</v>
      </c>
      <c r="B484" s="227" t="s">
        <v>161</v>
      </c>
      <c r="C484" s="253" t="s">
        <v>162</v>
      </c>
      <c r="D484" s="228"/>
      <c r="E484" s="229"/>
      <c r="F484" s="230"/>
      <c r="G484" s="230">
        <f>SUMIF(AG485:AG514,"&lt;&gt;NOR",G485:G514)</f>
        <v>0</v>
      </c>
      <c r="H484" s="230"/>
      <c r="I484" s="230">
        <f>SUM(I485:I514)</f>
        <v>0</v>
      </c>
      <c r="J484" s="230"/>
      <c r="K484" s="230">
        <f>SUM(K485:K514)</f>
        <v>0</v>
      </c>
      <c r="L484" s="230"/>
      <c r="M484" s="230">
        <f>SUM(M485:M514)</f>
        <v>0</v>
      </c>
      <c r="N484" s="229"/>
      <c r="O484" s="229">
        <f>SUM(O485:O514)</f>
        <v>0.44000000000000006</v>
      </c>
      <c r="P484" s="229"/>
      <c r="Q484" s="229">
        <f>SUM(Q485:Q514)</f>
        <v>0.09</v>
      </c>
      <c r="R484" s="230"/>
      <c r="S484" s="230"/>
      <c r="T484" s="231"/>
      <c r="U484" s="225"/>
      <c r="V484" s="225">
        <f>SUM(V485:V514)</f>
        <v>55.31</v>
      </c>
      <c r="W484" s="225"/>
      <c r="X484" s="225"/>
      <c r="Y484" s="225"/>
      <c r="AG484" t="s">
        <v>230</v>
      </c>
    </row>
    <row r="485" spans="1:60" outlineLevel="1" x14ac:dyDescent="0.2">
      <c r="A485" s="233">
        <v>167</v>
      </c>
      <c r="B485" s="234" t="s">
        <v>455</v>
      </c>
      <c r="C485" s="254" t="s">
        <v>456</v>
      </c>
      <c r="D485" s="235" t="s">
        <v>274</v>
      </c>
      <c r="E485" s="236">
        <v>86.540999999999997</v>
      </c>
      <c r="F485" s="237"/>
      <c r="G485" s="238">
        <f>ROUND(E485*F485,2)</f>
        <v>0</v>
      </c>
      <c r="H485" s="237"/>
      <c r="I485" s="238">
        <f>ROUND(E485*H485,2)</f>
        <v>0</v>
      </c>
      <c r="J485" s="237"/>
      <c r="K485" s="238">
        <f>ROUND(E485*J485,2)</f>
        <v>0</v>
      </c>
      <c r="L485" s="238">
        <v>21</v>
      </c>
      <c r="M485" s="238">
        <f>G485*(1+L485/100)</f>
        <v>0</v>
      </c>
      <c r="N485" s="236">
        <v>2.5999999999999998E-4</v>
      </c>
      <c r="O485" s="236">
        <f>ROUND(E485*N485,2)</f>
        <v>0.02</v>
      </c>
      <c r="P485" s="236">
        <v>0</v>
      </c>
      <c r="Q485" s="236">
        <f>ROUND(E485*P485,2)</f>
        <v>0</v>
      </c>
      <c r="R485" s="238" t="s">
        <v>264</v>
      </c>
      <c r="S485" s="238" t="s">
        <v>235</v>
      </c>
      <c r="T485" s="239" t="s">
        <v>235</v>
      </c>
      <c r="U485" s="221">
        <v>0.09</v>
      </c>
      <c r="V485" s="221">
        <f>ROUND(E485*U485,2)</f>
        <v>7.79</v>
      </c>
      <c r="W485" s="221"/>
      <c r="X485" s="221" t="s">
        <v>236</v>
      </c>
      <c r="Y485" s="221" t="s">
        <v>237</v>
      </c>
      <c r="Z485" s="210"/>
      <c r="AA485" s="210"/>
      <c r="AB485" s="210"/>
      <c r="AC485" s="210"/>
      <c r="AD485" s="210"/>
      <c r="AE485" s="210"/>
      <c r="AF485" s="210"/>
      <c r="AG485" s="210" t="s">
        <v>238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2" x14ac:dyDescent="0.2">
      <c r="A486" s="217"/>
      <c r="B486" s="218"/>
      <c r="C486" s="255" t="s">
        <v>457</v>
      </c>
      <c r="D486" s="240"/>
      <c r="E486" s="240"/>
      <c r="F486" s="240"/>
      <c r="G486" s="240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21"/>
      <c r="Z486" s="210"/>
      <c r="AA486" s="210"/>
      <c r="AB486" s="210"/>
      <c r="AC486" s="210"/>
      <c r="AD486" s="210"/>
      <c r="AE486" s="210"/>
      <c r="AF486" s="210"/>
      <c r="AG486" s="210" t="s">
        <v>240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2" x14ac:dyDescent="0.2">
      <c r="A487" s="217"/>
      <c r="B487" s="218"/>
      <c r="C487" s="256" t="s">
        <v>830</v>
      </c>
      <c r="D487" s="223"/>
      <c r="E487" s="224">
        <v>86.540999999999997</v>
      </c>
      <c r="F487" s="221"/>
      <c r="G487" s="221"/>
      <c r="H487" s="221"/>
      <c r="I487" s="221"/>
      <c r="J487" s="221"/>
      <c r="K487" s="221"/>
      <c r="L487" s="221"/>
      <c r="M487" s="221"/>
      <c r="N487" s="220"/>
      <c r="O487" s="220"/>
      <c r="P487" s="220"/>
      <c r="Q487" s="220"/>
      <c r="R487" s="221"/>
      <c r="S487" s="221"/>
      <c r="T487" s="221"/>
      <c r="U487" s="221"/>
      <c r="V487" s="221"/>
      <c r="W487" s="221"/>
      <c r="X487" s="221"/>
      <c r="Y487" s="221"/>
      <c r="Z487" s="210"/>
      <c r="AA487" s="210"/>
      <c r="AB487" s="210"/>
      <c r="AC487" s="210"/>
      <c r="AD487" s="210"/>
      <c r="AE487" s="210"/>
      <c r="AF487" s="210"/>
      <c r="AG487" s="210" t="s">
        <v>245</v>
      </c>
      <c r="AH487" s="210">
        <v>5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33">
        <v>168</v>
      </c>
      <c r="B488" s="234" t="s">
        <v>831</v>
      </c>
      <c r="C488" s="254" t="s">
        <v>832</v>
      </c>
      <c r="D488" s="235" t="s">
        <v>274</v>
      </c>
      <c r="E488" s="236">
        <v>86.540999999999997</v>
      </c>
      <c r="F488" s="237"/>
      <c r="G488" s="238">
        <f>ROUND(E488*F488,2)</f>
        <v>0</v>
      </c>
      <c r="H488" s="237"/>
      <c r="I488" s="238">
        <f>ROUND(E488*H488,2)</f>
        <v>0</v>
      </c>
      <c r="J488" s="237"/>
      <c r="K488" s="238">
        <f>ROUND(E488*J488,2)</f>
        <v>0</v>
      </c>
      <c r="L488" s="238">
        <v>21</v>
      </c>
      <c r="M488" s="238">
        <f>G488*(1+L488/100)</f>
        <v>0</v>
      </c>
      <c r="N488" s="236">
        <v>0</v>
      </c>
      <c r="O488" s="236">
        <f>ROUND(E488*N488,2)</f>
        <v>0</v>
      </c>
      <c r="P488" s="236">
        <v>0</v>
      </c>
      <c r="Q488" s="236">
        <f>ROUND(E488*P488,2)</f>
        <v>0</v>
      </c>
      <c r="R488" s="238" t="s">
        <v>833</v>
      </c>
      <c r="S488" s="238" t="s">
        <v>235</v>
      </c>
      <c r="T488" s="239" t="s">
        <v>235</v>
      </c>
      <c r="U488" s="221">
        <v>1.6E-2</v>
      </c>
      <c r="V488" s="221">
        <f>ROUND(E488*U488,2)</f>
        <v>1.38</v>
      </c>
      <c r="W488" s="221"/>
      <c r="X488" s="221" t="s">
        <v>236</v>
      </c>
      <c r="Y488" s="221" t="s">
        <v>237</v>
      </c>
      <c r="Z488" s="210"/>
      <c r="AA488" s="210"/>
      <c r="AB488" s="210"/>
      <c r="AC488" s="210"/>
      <c r="AD488" s="210"/>
      <c r="AE488" s="210"/>
      <c r="AF488" s="210"/>
      <c r="AG488" s="210" t="s">
        <v>238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">
      <c r="A489" s="217"/>
      <c r="B489" s="218"/>
      <c r="C489" s="255" t="s">
        <v>834</v>
      </c>
      <c r="D489" s="240"/>
      <c r="E489" s="240"/>
      <c r="F489" s="240"/>
      <c r="G489" s="240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  <c r="Z489" s="210"/>
      <c r="AA489" s="210"/>
      <c r="AB489" s="210"/>
      <c r="AC489" s="210"/>
      <c r="AD489" s="210"/>
      <c r="AE489" s="210"/>
      <c r="AF489" s="210"/>
      <c r="AG489" s="210" t="s">
        <v>240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2" x14ac:dyDescent="0.2">
      <c r="A490" s="217"/>
      <c r="B490" s="218"/>
      <c r="C490" s="256" t="s">
        <v>830</v>
      </c>
      <c r="D490" s="223"/>
      <c r="E490" s="224">
        <v>86.540999999999997</v>
      </c>
      <c r="F490" s="221"/>
      <c r="G490" s="221"/>
      <c r="H490" s="221"/>
      <c r="I490" s="221"/>
      <c r="J490" s="221"/>
      <c r="K490" s="221"/>
      <c r="L490" s="221"/>
      <c r="M490" s="221"/>
      <c r="N490" s="220"/>
      <c r="O490" s="220"/>
      <c r="P490" s="220"/>
      <c r="Q490" s="220"/>
      <c r="R490" s="221"/>
      <c r="S490" s="221"/>
      <c r="T490" s="221"/>
      <c r="U490" s="221"/>
      <c r="V490" s="221"/>
      <c r="W490" s="221"/>
      <c r="X490" s="221"/>
      <c r="Y490" s="221"/>
      <c r="Z490" s="210"/>
      <c r="AA490" s="210"/>
      <c r="AB490" s="210"/>
      <c r="AC490" s="210"/>
      <c r="AD490" s="210"/>
      <c r="AE490" s="210"/>
      <c r="AF490" s="210"/>
      <c r="AG490" s="210" t="s">
        <v>245</v>
      </c>
      <c r="AH490" s="210">
        <v>5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">
      <c r="A491" s="233">
        <v>169</v>
      </c>
      <c r="B491" s="234" t="s">
        <v>835</v>
      </c>
      <c r="C491" s="254" t="s">
        <v>836</v>
      </c>
      <c r="D491" s="235" t="s">
        <v>362</v>
      </c>
      <c r="E491" s="236">
        <v>22.25</v>
      </c>
      <c r="F491" s="237"/>
      <c r="G491" s="238">
        <f>ROUND(E491*F491,2)</f>
        <v>0</v>
      </c>
      <c r="H491" s="237"/>
      <c r="I491" s="238">
        <f>ROUND(E491*H491,2)</f>
        <v>0</v>
      </c>
      <c r="J491" s="237"/>
      <c r="K491" s="238">
        <f>ROUND(E491*J491,2)</f>
        <v>0</v>
      </c>
      <c r="L491" s="238">
        <v>21</v>
      </c>
      <c r="M491" s="238">
        <f>G491*(1+L491/100)</f>
        <v>0</v>
      </c>
      <c r="N491" s="236">
        <v>0</v>
      </c>
      <c r="O491" s="236">
        <f>ROUND(E491*N491,2)</f>
        <v>0</v>
      </c>
      <c r="P491" s="236">
        <v>8.0000000000000007E-5</v>
      </c>
      <c r="Q491" s="236">
        <f>ROUND(E491*P491,2)</f>
        <v>0</v>
      </c>
      <c r="R491" s="238" t="s">
        <v>833</v>
      </c>
      <c r="S491" s="238" t="s">
        <v>235</v>
      </c>
      <c r="T491" s="239" t="s">
        <v>235</v>
      </c>
      <c r="U491" s="221">
        <v>3.5000000000000003E-2</v>
      </c>
      <c r="V491" s="221">
        <f>ROUND(E491*U491,2)</f>
        <v>0.78</v>
      </c>
      <c r="W491" s="221"/>
      <c r="X491" s="221" t="s">
        <v>236</v>
      </c>
      <c r="Y491" s="221" t="s">
        <v>237</v>
      </c>
      <c r="Z491" s="210"/>
      <c r="AA491" s="210"/>
      <c r="AB491" s="210"/>
      <c r="AC491" s="210"/>
      <c r="AD491" s="210"/>
      <c r="AE491" s="210"/>
      <c r="AF491" s="210"/>
      <c r="AG491" s="210" t="s">
        <v>238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2" x14ac:dyDescent="0.2">
      <c r="A492" s="217"/>
      <c r="B492" s="218"/>
      <c r="C492" s="256" t="s">
        <v>837</v>
      </c>
      <c r="D492" s="223"/>
      <c r="E492" s="224">
        <v>22.25</v>
      </c>
      <c r="F492" s="221"/>
      <c r="G492" s="221"/>
      <c r="H492" s="221"/>
      <c r="I492" s="221"/>
      <c r="J492" s="221"/>
      <c r="K492" s="221"/>
      <c r="L492" s="221"/>
      <c r="M492" s="221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21"/>
      <c r="Z492" s="210"/>
      <c r="AA492" s="210"/>
      <c r="AB492" s="210"/>
      <c r="AC492" s="210"/>
      <c r="AD492" s="210"/>
      <c r="AE492" s="210"/>
      <c r="AF492" s="210"/>
      <c r="AG492" s="210" t="s">
        <v>245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ht="22.5" outlineLevel="1" x14ac:dyDescent="0.2">
      <c r="A493" s="233">
        <v>170</v>
      </c>
      <c r="B493" s="234" t="s">
        <v>838</v>
      </c>
      <c r="C493" s="254" t="s">
        <v>839</v>
      </c>
      <c r="D493" s="235" t="s">
        <v>362</v>
      </c>
      <c r="E493" s="236">
        <v>61.84</v>
      </c>
      <c r="F493" s="237"/>
      <c r="G493" s="238">
        <f>ROUND(E493*F493,2)</f>
        <v>0</v>
      </c>
      <c r="H493" s="237"/>
      <c r="I493" s="238">
        <f>ROUND(E493*H493,2)</f>
        <v>0</v>
      </c>
      <c r="J493" s="237"/>
      <c r="K493" s="238">
        <f>ROUND(E493*J493,2)</f>
        <v>0</v>
      </c>
      <c r="L493" s="238">
        <v>21</v>
      </c>
      <c r="M493" s="238">
        <f>G493*(1+L493/100)</f>
        <v>0</v>
      </c>
      <c r="N493" s="236">
        <v>3.0000000000000001E-5</v>
      </c>
      <c r="O493" s="236">
        <f>ROUND(E493*N493,2)</f>
        <v>0</v>
      </c>
      <c r="P493" s="236">
        <v>0</v>
      </c>
      <c r="Q493" s="236">
        <f>ROUND(E493*P493,2)</f>
        <v>0</v>
      </c>
      <c r="R493" s="238" t="s">
        <v>833</v>
      </c>
      <c r="S493" s="238" t="s">
        <v>235</v>
      </c>
      <c r="T493" s="239" t="s">
        <v>235</v>
      </c>
      <c r="U493" s="221">
        <v>0.13719999999999999</v>
      </c>
      <c r="V493" s="221">
        <f>ROUND(E493*U493,2)</f>
        <v>8.48</v>
      </c>
      <c r="W493" s="221"/>
      <c r="X493" s="221" t="s">
        <v>236</v>
      </c>
      <c r="Y493" s="221" t="s">
        <v>237</v>
      </c>
      <c r="Z493" s="210"/>
      <c r="AA493" s="210"/>
      <c r="AB493" s="210"/>
      <c r="AC493" s="210"/>
      <c r="AD493" s="210"/>
      <c r="AE493" s="210"/>
      <c r="AF493" s="210"/>
      <c r="AG493" s="210" t="s">
        <v>238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2" x14ac:dyDescent="0.2">
      <c r="A494" s="217"/>
      <c r="B494" s="218"/>
      <c r="C494" s="256" t="s">
        <v>840</v>
      </c>
      <c r="D494" s="223"/>
      <c r="E494" s="224">
        <v>61.84</v>
      </c>
      <c r="F494" s="221"/>
      <c r="G494" s="221"/>
      <c r="H494" s="221"/>
      <c r="I494" s="221"/>
      <c r="J494" s="221"/>
      <c r="K494" s="221"/>
      <c r="L494" s="221"/>
      <c r="M494" s="221"/>
      <c r="N494" s="220"/>
      <c r="O494" s="220"/>
      <c r="P494" s="220"/>
      <c r="Q494" s="220"/>
      <c r="R494" s="221"/>
      <c r="S494" s="221"/>
      <c r="T494" s="221"/>
      <c r="U494" s="221"/>
      <c r="V494" s="221"/>
      <c r="W494" s="221"/>
      <c r="X494" s="221"/>
      <c r="Y494" s="221"/>
      <c r="Z494" s="210"/>
      <c r="AA494" s="210"/>
      <c r="AB494" s="210"/>
      <c r="AC494" s="210"/>
      <c r="AD494" s="210"/>
      <c r="AE494" s="210"/>
      <c r="AF494" s="210"/>
      <c r="AG494" s="210" t="s">
        <v>245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ht="22.5" outlineLevel="1" x14ac:dyDescent="0.2">
      <c r="A495" s="233">
        <v>171</v>
      </c>
      <c r="B495" s="234" t="s">
        <v>841</v>
      </c>
      <c r="C495" s="254" t="s">
        <v>842</v>
      </c>
      <c r="D495" s="235" t="s">
        <v>274</v>
      </c>
      <c r="E495" s="236">
        <v>26.388000000000002</v>
      </c>
      <c r="F495" s="237"/>
      <c r="G495" s="238">
        <f>ROUND(E495*F495,2)</f>
        <v>0</v>
      </c>
      <c r="H495" s="237"/>
      <c r="I495" s="238">
        <f>ROUND(E495*H495,2)</f>
        <v>0</v>
      </c>
      <c r="J495" s="237"/>
      <c r="K495" s="238">
        <f>ROUND(E495*J495,2)</f>
        <v>0</v>
      </c>
      <c r="L495" s="238">
        <v>21</v>
      </c>
      <c r="M495" s="238">
        <f>G495*(1+L495/100)</f>
        <v>0</v>
      </c>
      <c r="N495" s="236">
        <v>0</v>
      </c>
      <c r="O495" s="236">
        <f>ROUND(E495*N495,2)</f>
        <v>0</v>
      </c>
      <c r="P495" s="236">
        <v>3.5000000000000001E-3</v>
      </c>
      <c r="Q495" s="236">
        <f>ROUND(E495*P495,2)</f>
        <v>0.09</v>
      </c>
      <c r="R495" s="238" t="s">
        <v>833</v>
      </c>
      <c r="S495" s="238" t="s">
        <v>235</v>
      </c>
      <c r="T495" s="239" t="s">
        <v>235</v>
      </c>
      <c r="U495" s="221">
        <v>0.105</v>
      </c>
      <c r="V495" s="221">
        <f>ROUND(E495*U495,2)</f>
        <v>2.77</v>
      </c>
      <c r="W495" s="221"/>
      <c r="X495" s="221" t="s">
        <v>236</v>
      </c>
      <c r="Y495" s="221" t="s">
        <v>237</v>
      </c>
      <c r="Z495" s="210"/>
      <c r="AA495" s="210"/>
      <c r="AB495" s="210"/>
      <c r="AC495" s="210"/>
      <c r="AD495" s="210"/>
      <c r="AE495" s="210"/>
      <c r="AF495" s="210"/>
      <c r="AG495" s="210" t="s">
        <v>238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2" x14ac:dyDescent="0.2">
      <c r="A496" s="217"/>
      <c r="B496" s="218"/>
      <c r="C496" s="256" t="s">
        <v>843</v>
      </c>
      <c r="D496" s="223"/>
      <c r="E496" s="224">
        <v>22.35</v>
      </c>
      <c r="F496" s="221"/>
      <c r="G496" s="221"/>
      <c r="H496" s="221"/>
      <c r="I496" s="221"/>
      <c r="J496" s="221"/>
      <c r="K496" s="221"/>
      <c r="L496" s="221"/>
      <c r="M496" s="221"/>
      <c r="N496" s="220"/>
      <c r="O496" s="220"/>
      <c r="P496" s="220"/>
      <c r="Q496" s="220"/>
      <c r="R496" s="221"/>
      <c r="S496" s="221"/>
      <c r="T496" s="221"/>
      <c r="U496" s="221"/>
      <c r="V496" s="221"/>
      <c r="W496" s="221"/>
      <c r="X496" s="221"/>
      <c r="Y496" s="221"/>
      <c r="Z496" s="210"/>
      <c r="AA496" s="210"/>
      <c r="AB496" s="210"/>
      <c r="AC496" s="210"/>
      <c r="AD496" s="210"/>
      <c r="AE496" s="210"/>
      <c r="AF496" s="210"/>
      <c r="AG496" s="210" t="s">
        <v>245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17"/>
      <c r="B497" s="218"/>
      <c r="C497" s="256" t="s">
        <v>844</v>
      </c>
      <c r="D497" s="223"/>
      <c r="E497" s="224">
        <v>4.0380000000000003</v>
      </c>
      <c r="F497" s="221"/>
      <c r="G497" s="221"/>
      <c r="H497" s="221"/>
      <c r="I497" s="221"/>
      <c r="J497" s="221"/>
      <c r="K497" s="221"/>
      <c r="L497" s="221"/>
      <c r="M497" s="221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21"/>
      <c r="Z497" s="210"/>
      <c r="AA497" s="210"/>
      <c r="AB497" s="210"/>
      <c r="AC497" s="210"/>
      <c r="AD497" s="210"/>
      <c r="AE497" s="210"/>
      <c r="AF497" s="210"/>
      <c r="AG497" s="210" t="s">
        <v>245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">
      <c r="A498" s="233">
        <v>172</v>
      </c>
      <c r="B498" s="234" t="s">
        <v>845</v>
      </c>
      <c r="C498" s="254" t="s">
        <v>846</v>
      </c>
      <c r="D498" s="235" t="s">
        <v>274</v>
      </c>
      <c r="E498" s="236">
        <v>86.540999999999997</v>
      </c>
      <c r="F498" s="237"/>
      <c r="G498" s="238">
        <f>ROUND(E498*F498,2)</f>
        <v>0</v>
      </c>
      <c r="H498" s="237"/>
      <c r="I498" s="238">
        <f>ROUND(E498*H498,2)</f>
        <v>0</v>
      </c>
      <c r="J498" s="237"/>
      <c r="K498" s="238">
        <f>ROUND(E498*J498,2)</f>
        <v>0</v>
      </c>
      <c r="L498" s="238">
        <v>21</v>
      </c>
      <c r="M498" s="238">
        <f>G498*(1+L498/100)</f>
        <v>0</v>
      </c>
      <c r="N498" s="236">
        <v>3.6999999999999999E-4</v>
      </c>
      <c r="O498" s="236">
        <f>ROUND(E498*N498,2)</f>
        <v>0.03</v>
      </c>
      <c r="P498" s="236">
        <v>0</v>
      </c>
      <c r="Q498" s="236">
        <f>ROUND(E498*P498,2)</f>
        <v>0</v>
      </c>
      <c r="R498" s="238" t="s">
        <v>833</v>
      </c>
      <c r="S498" s="238" t="s">
        <v>235</v>
      </c>
      <c r="T498" s="239" t="s">
        <v>235</v>
      </c>
      <c r="U498" s="221">
        <v>0.36952000000000002</v>
      </c>
      <c r="V498" s="221">
        <f>ROUND(E498*U498,2)</f>
        <v>31.98</v>
      </c>
      <c r="W498" s="221"/>
      <c r="X498" s="221" t="s">
        <v>236</v>
      </c>
      <c r="Y498" s="221" t="s">
        <v>237</v>
      </c>
      <c r="Z498" s="210"/>
      <c r="AA498" s="210"/>
      <c r="AB498" s="210"/>
      <c r="AC498" s="210"/>
      <c r="AD498" s="210"/>
      <c r="AE498" s="210"/>
      <c r="AF498" s="210"/>
      <c r="AG498" s="210" t="s">
        <v>238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2" x14ac:dyDescent="0.2">
      <c r="A499" s="217"/>
      <c r="B499" s="218"/>
      <c r="C499" s="256" t="s">
        <v>847</v>
      </c>
      <c r="D499" s="223"/>
      <c r="E499" s="224">
        <v>86.540999999999997</v>
      </c>
      <c r="F499" s="221"/>
      <c r="G499" s="221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21"/>
      <c r="Z499" s="210"/>
      <c r="AA499" s="210"/>
      <c r="AB499" s="210"/>
      <c r="AC499" s="210"/>
      <c r="AD499" s="210"/>
      <c r="AE499" s="210"/>
      <c r="AF499" s="210"/>
      <c r="AG499" s="210" t="s">
        <v>245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33">
        <v>173</v>
      </c>
      <c r="B500" s="234" t="s">
        <v>848</v>
      </c>
      <c r="C500" s="254" t="s">
        <v>849</v>
      </c>
      <c r="D500" s="235" t="s">
        <v>274</v>
      </c>
      <c r="E500" s="236">
        <v>5.5650000000000004</v>
      </c>
      <c r="F500" s="237"/>
      <c r="G500" s="238">
        <f>ROUND(E500*F500,2)</f>
        <v>0</v>
      </c>
      <c r="H500" s="237"/>
      <c r="I500" s="238">
        <f>ROUND(E500*H500,2)</f>
        <v>0</v>
      </c>
      <c r="J500" s="237"/>
      <c r="K500" s="238">
        <f>ROUND(E500*J500,2)</f>
        <v>0</v>
      </c>
      <c r="L500" s="238">
        <v>21</v>
      </c>
      <c r="M500" s="238">
        <f>G500*(1+L500/100)</f>
        <v>0</v>
      </c>
      <c r="N500" s="236">
        <v>2.5000000000000001E-3</v>
      </c>
      <c r="O500" s="236">
        <f>ROUND(E500*N500,2)</f>
        <v>0.01</v>
      </c>
      <c r="P500" s="236">
        <v>0</v>
      </c>
      <c r="Q500" s="236">
        <f>ROUND(E500*P500,2)</f>
        <v>0</v>
      </c>
      <c r="R500" s="238" t="s">
        <v>833</v>
      </c>
      <c r="S500" s="238" t="s">
        <v>235</v>
      </c>
      <c r="T500" s="239" t="s">
        <v>235</v>
      </c>
      <c r="U500" s="221">
        <v>0.05</v>
      </c>
      <c r="V500" s="221">
        <f>ROUND(E500*U500,2)</f>
        <v>0.28000000000000003</v>
      </c>
      <c r="W500" s="221"/>
      <c r="X500" s="221" t="s">
        <v>236</v>
      </c>
      <c r="Y500" s="221" t="s">
        <v>237</v>
      </c>
      <c r="Z500" s="210"/>
      <c r="AA500" s="210"/>
      <c r="AB500" s="210"/>
      <c r="AC500" s="210"/>
      <c r="AD500" s="210"/>
      <c r="AE500" s="210"/>
      <c r="AF500" s="210"/>
      <c r="AG500" s="210" t="s">
        <v>238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2" x14ac:dyDescent="0.2">
      <c r="A501" s="217"/>
      <c r="B501" s="218"/>
      <c r="C501" s="256" t="s">
        <v>850</v>
      </c>
      <c r="D501" s="223"/>
      <c r="E501" s="224">
        <v>5.5650000000000004</v>
      </c>
      <c r="F501" s="221"/>
      <c r="G501" s="221"/>
      <c r="H501" s="221"/>
      <c r="I501" s="221"/>
      <c r="J501" s="221"/>
      <c r="K501" s="221"/>
      <c r="L501" s="221"/>
      <c r="M501" s="221"/>
      <c r="N501" s="220"/>
      <c r="O501" s="220"/>
      <c r="P501" s="220"/>
      <c r="Q501" s="220"/>
      <c r="R501" s="221"/>
      <c r="S501" s="221"/>
      <c r="T501" s="221"/>
      <c r="U501" s="221"/>
      <c r="V501" s="221"/>
      <c r="W501" s="221"/>
      <c r="X501" s="221"/>
      <c r="Y501" s="221"/>
      <c r="Z501" s="210"/>
      <c r="AA501" s="210"/>
      <c r="AB501" s="210"/>
      <c r="AC501" s="210"/>
      <c r="AD501" s="210"/>
      <c r="AE501" s="210"/>
      <c r="AF501" s="210"/>
      <c r="AG501" s="210" t="s">
        <v>245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ht="22.5" outlineLevel="1" x14ac:dyDescent="0.2">
      <c r="A502" s="233">
        <v>174</v>
      </c>
      <c r="B502" s="234" t="s">
        <v>851</v>
      </c>
      <c r="C502" s="254" t="s">
        <v>852</v>
      </c>
      <c r="D502" s="235" t="s">
        <v>274</v>
      </c>
      <c r="E502" s="236">
        <v>0.432</v>
      </c>
      <c r="F502" s="237"/>
      <c r="G502" s="238">
        <f>ROUND(E502*F502,2)</f>
        <v>0</v>
      </c>
      <c r="H502" s="237"/>
      <c r="I502" s="238">
        <f>ROUND(E502*H502,2)</f>
        <v>0</v>
      </c>
      <c r="J502" s="237"/>
      <c r="K502" s="238">
        <f>ROUND(E502*J502,2)</f>
        <v>0</v>
      </c>
      <c r="L502" s="238">
        <v>21</v>
      </c>
      <c r="M502" s="238">
        <f>G502*(1+L502/100)</f>
        <v>0</v>
      </c>
      <c r="N502" s="236">
        <v>1.7999999999999999E-2</v>
      </c>
      <c r="O502" s="236">
        <f>ROUND(E502*N502,2)</f>
        <v>0.01</v>
      </c>
      <c r="P502" s="236">
        <v>0</v>
      </c>
      <c r="Q502" s="236">
        <f>ROUND(E502*P502,2)</f>
        <v>0</v>
      </c>
      <c r="R502" s="238" t="s">
        <v>833</v>
      </c>
      <c r="S502" s="238" t="s">
        <v>235</v>
      </c>
      <c r="T502" s="239" t="s">
        <v>235</v>
      </c>
      <c r="U502" s="221">
        <v>0.05</v>
      </c>
      <c r="V502" s="221">
        <f>ROUND(E502*U502,2)</f>
        <v>0.02</v>
      </c>
      <c r="W502" s="221"/>
      <c r="X502" s="221" t="s">
        <v>236</v>
      </c>
      <c r="Y502" s="221" t="s">
        <v>237</v>
      </c>
      <c r="Z502" s="210"/>
      <c r="AA502" s="210"/>
      <c r="AB502" s="210"/>
      <c r="AC502" s="210"/>
      <c r="AD502" s="210"/>
      <c r="AE502" s="210"/>
      <c r="AF502" s="210"/>
      <c r="AG502" s="210" t="s">
        <v>238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">
      <c r="A503" s="217"/>
      <c r="B503" s="218"/>
      <c r="C503" s="256" t="s">
        <v>853</v>
      </c>
      <c r="D503" s="223"/>
      <c r="E503" s="224">
        <v>0.432</v>
      </c>
      <c r="F503" s="221"/>
      <c r="G503" s="221"/>
      <c r="H503" s="221"/>
      <c r="I503" s="221"/>
      <c r="J503" s="221"/>
      <c r="K503" s="221"/>
      <c r="L503" s="221"/>
      <c r="M503" s="221"/>
      <c r="N503" s="220"/>
      <c r="O503" s="220"/>
      <c r="P503" s="220"/>
      <c r="Q503" s="220"/>
      <c r="R503" s="221"/>
      <c r="S503" s="221"/>
      <c r="T503" s="221"/>
      <c r="U503" s="221"/>
      <c r="V503" s="221"/>
      <c r="W503" s="221"/>
      <c r="X503" s="221"/>
      <c r="Y503" s="221"/>
      <c r="Z503" s="210"/>
      <c r="AA503" s="210"/>
      <c r="AB503" s="210"/>
      <c r="AC503" s="210"/>
      <c r="AD503" s="210"/>
      <c r="AE503" s="210"/>
      <c r="AF503" s="210"/>
      <c r="AG503" s="210" t="s">
        <v>245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33">
        <v>175</v>
      </c>
      <c r="B504" s="234" t="s">
        <v>854</v>
      </c>
      <c r="C504" s="254" t="s">
        <v>855</v>
      </c>
      <c r="D504" s="235" t="s">
        <v>856</v>
      </c>
      <c r="E504" s="236">
        <v>4.3</v>
      </c>
      <c r="F504" s="237"/>
      <c r="G504" s="238">
        <f>ROUND(E504*F504,2)</f>
        <v>0</v>
      </c>
      <c r="H504" s="237"/>
      <c r="I504" s="238">
        <f>ROUND(E504*H504,2)</f>
        <v>0</v>
      </c>
      <c r="J504" s="237"/>
      <c r="K504" s="238">
        <f>ROUND(E504*J504,2)</f>
        <v>0</v>
      </c>
      <c r="L504" s="238">
        <v>21</v>
      </c>
      <c r="M504" s="238">
        <f>G504*(1+L504/100)</f>
        <v>0</v>
      </c>
      <c r="N504" s="236">
        <v>6.8999999999999997E-4</v>
      </c>
      <c r="O504" s="236">
        <f>ROUND(E504*N504,2)</f>
        <v>0</v>
      </c>
      <c r="P504" s="236">
        <v>0</v>
      </c>
      <c r="Q504" s="236">
        <f>ROUND(E504*P504,2)</f>
        <v>0</v>
      </c>
      <c r="R504" s="238" t="s">
        <v>833</v>
      </c>
      <c r="S504" s="238" t="s">
        <v>235</v>
      </c>
      <c r="T504" s="239" t="s">
        <v>235</v>
      </c>
      <c r="U504" s="221">
        <v>0.2</v>
      </c>
      <c r="V504" s="221">
        <f>ROUND(E504*U504,2)</f>
        <v>0.86</v>
      </c>
      <c r="W504" s="221"/>
      <c r="X504" s="221" t="s">
        <v>236</v>
      </c>
      <c r="Y504" s="221" t="s">
        <v>237</v>
      </c>
      <c r="Z504" s="210"/>
      <c r="AA504" s="210"/>
      <c r="AB504" s="210"/>
      <c r="AC504" s="210"/>
      <c r="AD504" s="210"/>
      <c r="AE504" s="210"/>
      <c r="AF504" s="210"/>
      <c r="AG504" s="210" t="s">
        <v>238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2" x14ac:dyDescent="0.2">
      <c r="A505" s="217"/>
      <c r="B505" s="218"/>
      <c r="C505" s="256" t="s">
        <v>857</v>
      </c>
      <c r="D505" s="223"/>
      <c r="E505" s="224">
        <v>4.3</v>
      </c>
      <c r="F505" s="221"/>
      <c r="G505" s="221"/>
      <c r="H505" s="221"/>
      <c r="I505" s="221"/>
      <c r="J505" s="221"/>
      <c r="K505" s="221"/>
      <c r="L505" s="221"/>
      <c r="M505" s="221"/>
      <c r="N505" s="220"/>
      <c r="O505" s="220"/>
      <c r="P505" s="220"/>
      <c r="Q505" s="220"/>
      <c r="R505" s="221"/>
      <c r="S505" s="221"/>
      <c r="T505" s="221"/>
      <c r="U505" s="221"/>
      <c r="V505" s="221"/>
      <c r="W505" s="221"/>
      <c r="X505" s="221"/>
      <c r="Y505" s="221"/>
      <c r="Z505" s="210"/>
      <c r="AA505" s="210"/>
      <c r="AB505" s="210"/>
      <c r="AC505" s="210"/>
      <c r="AD505" s="210"/>
      <c r="AE505" s="210"/>
      <c r="AF505" s="210"/>
      <c r="AG505" s="210" t="s">
        <v>245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">
      <c r="A506" s="233">
        <v>176</v>
      </c>
      <c r="B506" s="234" t="s">
        <v>858</v>
      </c>
      <c r="C506" s="254" t="s">
        <v>859</v>
      </c>
      <c r="D506" s="235" t="s">
        <v>856</v>
      </c>
      <c r="E506" s="236">
        <v>4.84</v>
      </c>
      <c r="F506" s="237"/>
      <c r="G506" s="238">
        <f>ROUND(E506*F506,2)</f>
        <v>0</v>
      </c>
      <c r="H506" s="237"/>
      <c r="I506" s="238">
        <f>ROUND(E506*H506,2)</f>
        <v>0</v>
      </c>
      <c r="J506" s="237"/>
      <c r="K506" s="238">
        <f>ROUND(E506*J506,2)</f>
        <v>0</v>
      </c>
      <c r="L506" s="238">
        <v>21</v>
      </c>
      <c r="M506" s="238">
        <f>G506*(1+L506/100)</f>
        <v>0</v>
      </c>
      <c r="N506" s="236">
        <v>5.2999999999999998E-4</v>
      </c>
      <c r="O506" s="236">
        <f>ROUND(E506*N506,2)</f>
        <v>0</v>
      </c>
      <c r="P506" s="236">
        <v>0</v>
      </c>
      <c r="Q506" s="236">
        <f>ROUND(E506*P506,2)</f>
        <v>0</v>
      </c>
      <c r="R506" s="238" t="s">
        <v>833</v>
      </c>
      <c r="S506" s="238" t="s">
        <v>235</v>
      </c>
      <c r="T506" s="239" t="s">
        <v>235</v>
      </c>
      <c r="U506" s="221">
        <v>0.2</v>
      </c>
      <c r="V506" s="221">
        <f>ROUND(E506*U506,2)</f>
        <v>0.97</v>
      </c>
      <c r="W506" s="221"/>
      <c r="X506" s="221" t="s">
        <v>236</v>
      </c>
      <c r="Y506" s="221" t="s">
        <v>237</v>
      </c>
      <c r="Z506" s="210"/>
      <c r="AA506" s="210"/>
      <c r="AB506" s="210"/>
      <c r="AC506" s="210"/>
      <c r="AD506" s="210"/>
      <c r="AE506" s="210"/>
      <c r="AF506" s="210"/>
      <c r="AG506" s="210" t="s">
        <v>238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2" x14ac:dyDescent="0.2">
      <c r="A507" s="217"/>
      <c r="B507" s="218"/>
      <c r="C507" s="256" t="s">
        <v>860</v>
      </c>
      <c r="D507" s="223"/>
      <c r="E507" s="224">
        <v>4.84</v>
      </c>
      <c r="F507" s="221"/>
      <c r="G507" s="221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21"/>
      <c r="Z507" s="210"/>
      <c r="AA507" s="210"/>
      <c r="AB507" s="210"/>
      <c r="AC507" s="210"/>
      <c r="AD507" s="210"/>
      <c r="AE507" s="210"/>
      <c r="AF507" s="210"/>
      <c r="AG507" s="210" t="s">
        <v>245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33">
        <v>177</v>
      </c>
      <c r="B508" s="234" t="s">
        <v>861</v>
      </c>
      <c r="C508" s="254" t="s">
        <v>862</v>
      </c>
      <c r="D508" s="235" t="s">
        <v>362</v>
      </c>
      <c r="E508" s="236">
        <v>64.932000000000002</v>
      </c>
      <c r="F508" s="237"/>
      <c r="G508" s="238">
        <f>ROUND(E508*F508,2)</f>
        <v>0</v>
      </c>
      <c r="H508" s="237"/>
      <c r="I508" s="238">
        <f>ROUND(E508*H508,2)</f>
        <v>0</v>
      </c>
      <c r="J508" s="237"/>
      <c r="K508" s="238">
        <f>ROUND(E508*J508,2)</f>
        <v>0</v>
      </c>
      <c r="L508" s="238">
        <v>21</v>
      </c>
      <c r="M508" s="238">
        <f>G508*(1+L508/100)</f>
        <v>0</v>
      </c>
      <c r="N508" s="236">
        <v>5.0000000000000001E-4</v>
      </c>
      <c r="O508" s="236">
        <f>ROUND(E508*N508,2)</f>
        <v>0.03</v>
      </c>
      <c r="P508" s="236">
        <v>0</v>
      </c>
      <c r="Q508" s="236">
        <f>ROUND(E508*P508,2)</f>
        <v>0</v>
      </c>
      <c r="R508" s="238"/>
      <c r="S508" s="238" t="s">
        <v>392</v>
      </c>
      <c r="T508" s="239" t="s">
        <v>393</v>
      </c>
      <c r="U508" s="221">
        <v>0</v>
      </c>
      <c r="V508" s="221">
        <f>ROUND(E508*U508,2)</f>
        <v>0</v>
      </c>
      <c r="W508" s="221"/>
      <c r="X508" s="221" t="s">
        <v>283</v>
      </c>
      <c r="Y508" s="221" t="s">
        <v>237</v>
      </c>
      <c r="Z508" s="210"/>
      <c r="AA508" s="210"/>
      <c r="AB508" s="210"/>
      <c r="AC508" s="210"/>
      <c r="AD508" s="210"/>
      <c r="AE508" s="210"/>
      <c r="AF508" s="210"/>
      <c r="AG508" s="210" t="s">
        <v>284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">
      <c r="A509" s="217"/>
      <c r="B509" s="218"/>
      <c r="C509" s="257" t="s">
        <v>863</v>
      </c>
      <c r="D509" s="242"/>
      <c r="E509" s="242"/>
      <c r="F509" s="242"/>
      <c r="G509" s="242"/>
      <c r="H509" s="221"/>
      <c r="I509" s="221"/>
      <c r="J509" s="221"/>
      <c r="K509" s="221"/>
      <c r="L509" s="221"/>
      <c r="M509" s="221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21"/>
      <c r="Z509" s="210"/>
      <c r="AA509" s="210"/>
      <c r="AB509" s="210"/>
      <c r="AC509" s="210"/>
      <c r="AD509" s="210"/>
      <c r="AE509" s="210"/>
      <c r="AF509" s="210"/>
      <c r="AG509" s="210" t="s">
        <v>314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2" x14ac:dyDescent="0.2">
      <c r="A510" s="217"/>
      <c r="B510" s="218"/>
      <c r="C510" s="256" t="s">
        <v>864</v>
      </c>
      <c r="D510" s="223"/>
      <c r="E510" s="224">
        <v>64.932000000000002</v>
      </c>
      <c r="F510" s="221"/>
      <c r="G510" s="221"/>
      <c r="H510" s="221"/>
      <c r="I510" s="221"/>
      <c r="J510" s="221"/>
      <c r="K510" s="221"/>
      <c r="L510" s="221"/>
      <c r="M510" s="221"/>
      <c r="N510" s="220"/>
      <c r="O510" s="220"/>
      <c r="P510" s="220"/>
      <c r="Q510" s="220"/>
      <c r="R510" s="221"/>
      <c r="S510" s="221"/>
      <c r="T510" s="221"/>
      <c r="U510" s="221"/>
      <c r="V510" s="221"/>
      <c r="W510" s="221"/>
      <c r="X510" s="221"/>
      <c r="Y510" s="221"/>
      <c r="Z510" s="210"/>
      <c r="AA510" s="210"/>
      <c r="AB510" s="210"/>
      <c r="AC510" s="210"/>
      <c r="AD510" s="210"/>
      <c r="AE510" s="210"/>
      <c r="AF510" s="210"/>
      <c r="AG510" s="210" t="s">
        <v>245</v>
      </c>
      <c r="AH510" s="210">
        <v>5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ht="22.5" outlineLevel="1" x14ac:dyDescent="0.2">
      <c r="A511" s="233">
        <v>178</v>
      </c>
      <c r="B511" s="234" t="s">
        <v>865</v>
      </c>
      <c r="C511" s="254" t="s">
        <v>866</v>
      </c>
      <c r="D511" s="235" t="s">
        <v>274</v>
      </c>
      <c r="E511" s="236">
        <v>86.540999999999997</v>
      </c>
      <c r="F511" s="237"/>
      <c r="G511" s="238">
        <f>ROUND(E511*F511,2)</f>
        <v>0</v>
      </c>
      <c r="H511" s="237"/>
      <c r="I511" s="238">
        <f>ROUND(E511*H511,2)</f>
        <v>0</v>
      </c>
      <c r="J511" s="237"/>
      <c r="K511" s="238">
        <f>ROUND(E511*J511,2)</f>
        <v>0</v>
      </c>
      <c r="L511" s="238">
        <v>21</v>
      </c>
      <c r="M511" s="238">
        <f>G511*(1+L511/100)</f>
        <v>0</v>
      </c>
      <c r="N511" s="236">
        <v>3.8999999999999998E-3</v>
      </c>
      <c r="O511" s="236">
        <f>ROUND(E511*N511,2)</f>
        <v>0.34</v>
      </c>
      <c r="P511" s="236">
        <v>0</v>
      </c>
      <c r="Q511" s="236">
        <f>ROUND(E511*P511,2)</f>
        <v>0</v>
      </c>
      <c r="R511" s="238" t="s">
        <v>282</v>
      </c>
      <c r="S511" s="238" t="s">
        <v>235</v>
      </c>
      <c r="T511" s="239" t="s">
        <v>235</v>
      </c>
      <c r="U511" s="221">
        <v>0</v>
      </c>
      <c r="V511" s="221">
        <f>ROUND(E511*U511,2)</f>
        <v>0</v>
      </c>
      <c r="W511" s="221"/>
      <c r="X511" s="221" t="s">
        <v>283</v>
      </c>
      <c r="Y511" s="221" t="s">
        <v>237</v>
      </c>
      <c r="Z511" s="210"/>
      <c r="AA511" s="210"/>
      <c r="AB511" s="210"/>
      <c r="AC511" s="210"/>
      <c r="AD511" s="210"/>
      <c r="AE511" s="210"/>
      <c r="AF511" s="210"/>
      <c r="AG511" s="210" t="s">
        <v>284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2" x14ac:dyDescent="0.2">
      <c r="A512" s="217"/>
      <c r="B512" s="218"/>
      <c r="C512" s="256" t="s">
        <v>847</v>
      </c>
      <c r="D512" s="223"/>
      <c r="E512" s="224">
        <v>86.540999999999997</v>
      </c>
      <c r="F512" s="221"/>
      <c r="G512" s="221"/>
      <c r="H512" s="221"/>
      <c r="I512" s="221"/>
      <c r="J512" s="221"/>
      <c r="K512" s="221"/>
      <c r="L512" s="221"/>
      <c r="M512" s="221"/>
      <c r="N512" s="220"/>
      <c r="O512" s="220"/>
      <c r="P512" s="220"/>
      <c r="Q512" s="220"/>
      <c r="R512" s="221"/>
      <c r="S512" s="221"/>
      <c r="T512" s="221"/>
      <c r="U512" s="221"/>
      <c r="V512" s="221"/>
      <c r="W512" s="221"/>
      <c r="X512" s="221"/>
      <c r="Y512" s="221"/>
      <c r="Z512" s="210"/>
      <c r="AA512" s="210"/>
      <c r="AB512" s="210"/>
      <c r="AC512" s="210"/>
      <c r="AD512" s="210"/>
      <c r="AE512" s="210"/>
      <c r="AF512" s="210"/>
      <c r="AG512" s="210" t="s">
        <v>245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">
      <c r="A513" s="217">
        <v>179</v>
      </c>
      <c r="B513" s="218" t="s">
        <v>867</v>
      </c>
      <c r="C513" s="260" t="s">
        <v>868</v>
      </c>
      <c r="D513" s="219" t="s">
        <v>0</v>
      </c>
      <c r="E513" s="251"/>
      <c r="F513" s="222"/>
      <c r="G513" s="221">
        <f>ROUND(E513*F513,2)</f>
        <v>0</v>
      </c>
      <c r="H513" s="222"/>
      <c r="I513" s="221">
        <f>ROUND(E513*H513,2)</f>
        <v>0</v>
      </c>
      <c r="J513" s="222"/>
      <c r="K513" s="221">
        <f>ROUND(E513*J513,2)</f>
        <v>0</v>
      </c>
      <c r="L513" s="221">
        <v>21</v>
      </c>
      <c r="M513" s="221">
        <f>G513*(1+L513/100)</f>
        <v>0</v>
      </c>
      <c r="N513" s="220">
        <v>0</v>
      </c>
      <c r="O513" s="220">
        <f>ROUND(E513*N513,2)</f>
        <v>0</v>
      </c>
      <c r="P513" s="220">
        <v>0</v>
      </c>
      <c r="Q513" s="220">
        <f>ROUND(E513*P513,2)</f>
        <v>0</v>
      </c>
      <c r="R513" s="221" t="s">
        <v>833</v>
      </c>
      <c r="S513" s="221" t="s">
        <v>235</v>
      </c>
      <c r="T513" s="221" t="s">
        <v>235</v>
      </c>
      <c r="U513" s="221">
        <v>0</v>
      </c>
      <c r="V513" s="221">
        <f>ROUND(E513*U513,2)</f>
        <v>0</v>
      </c>
      <c r="W513" s="221"/>
      <c r="X513" s="221" t="s">
        <v>608</v>
      </c>
      <c r="Y513" s="221" t="s">
        <v>237</v>
      </c>
      <c r="Z513" s="210"/>
      <c r="AA513" s="210"/>
      <c r="AB513" s="210"/>
      <c r="AC513" s="210"/>
      <c r="AD513" s="210"/>
      <c r="AE513" s="210"/>
      <c r="AF513" s="210"/>
      <c r="AG513" s="210" t="s">
        <v>609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2" x14ac:dyDescent="0.2">
      <c r="A514" s="217"/>
      <c r="B514" s="218"/>
      <c r="C514" s="261" t="s">
        <v>672</v>
      </c>
      <c r="D514" s="252"/>
      <c r="E514" s="252"/>
      <c r="F514" s="252"/>
      <c r="G514" s="252"/>
      <c r="H514" s="221"/>
      <c r="I514" s="221"/>
      <c r="J514" s="221"/>
      <c r="K514" s="221"/>
      <c r="L514" s="221"/>
      <c r="M514" s="221"/>
      <c r="N514" s="220"/>
      <c r="O514" s="220"/>
      <c r="P514" s="220"/>
      <c r="Q514" s="220"/>
      <c r="R514" s="221"/>
      <c r="S514" s="221"/>
      <c r="T514" s="221"/>
      <c r="U514" s="221"/>
      <c r="V514" s="221"/>
      <c r="W514" s="221"/>
      <c r="X514" s="221"/>
      <c r="Y514" s="221"/>
      <c r="Z514" s="210"/>
      <c r="AA514" s="210"/>
      <c r="AB514" s="210"/>
      <c r="AC514" s="210"/>
      <c r="AD514" s="210"/>
      <c r="AE514" s="210"/>
      <c r="AF514" s="210"/>
      <c r="AG514" s="210" t="s">
        <v>240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x14ac:dyDescent="0.2">
      <c r="A515" s="226" t="s">
        <v>229</v>
      </c>
      <c r="B515" s="227" t="s">
        <v>163</v>
      </c>
      <c r="C515" s="253" t="s">
        <v>164</v>
      </c>
      <c r="D515" s="228"/>
      <c r="E515" s="229"/>
      <c r="F515" s="230"/>
      <c r="G515" s="230">
        <f>SUMIF(AG516:AG530,"&lt;&gt;NOR",G516:G530)</f>
        <v>0</v>
      </c>
      <c r="H515" s="230"/>
      <c r="I515" s="230">
        <f>SUM(I516:I530)</f>
        <v>0</v>
      </c>
      <c r="J515" s="230"/>
      <c r="K515" s="230">
        <f>SUM(K516:K530)</f>
        <v>0</v>
      </c>
      <c r="L515" s="230"/>
      <c r="M515" s="230">
        <f>SUM(M516:M530)</f>
        <v>0</v>
      </c>
      <c r="N515" s="229"/>
      <c r="O515" s="229">
        <f>SUM(O516:O530)</f>
        <v>0.57000000000000006</v>
      </c>
      <c r="P515" s="229"/>
      <c r="Q515" s="229">
        <f>SUM(Q516:Q530)</f>
        <v>0</v>
      </c>
      <c r="R515" s="230"/>
      <c r="S515" s="230"/>
      <c r="T515" s="231"/>
      <c r="U515" s="225"/>
      <c r="V515" s="225">
        <f>SUM(V516:V530)</f>
        <v>37.97</v>
      </c>
      <c r="W515" s="225"/>
      <c r="X515" s="225"/>
      <c r="Y515" s="225"/>
      <c r="AG515" t="s">
        <v>230</v>
      </c>
    </row>
    <row r="516" spans="1:60" ht="22.5" outlineLevel="1" x14ac:dyDescent="0.2">
      <c r="A516" s="244">
        <v>180</v>
      </c>
      <c r="B516" s="245" t="s">
        <v>869</v>
      </c>
      <c r="C516" s="259" t="s">
        <v>870</v>
      </c>
      <c r="D516" s="246" t="s">
        <v>233</v>
      </c>
      <c r="E516" s="247">
        <v>25</v>
      </c>
      <c r="F516" s="248"/>
      <c r="G516" s="249">
        <f>ROUND(E516*F516,2)</f>
        <v>0</v>
      </c>
      <c r="H516" s="248"/>
      <c r="I516" s="249">
        <f>ROUND(E516*H516,2)</f>
        <v>0</v>
      </c>
      <c r="J516" s="248"/>
      <c r="K516" s="249">
        <f>ROUND(E516*J516,2)</f>
        <v>0</v>
      </c>
      <c r="L516" s="249">
        <v>21</v>
      </c>
      <c r="M516" s="249">
        <f>G516*(1+L516/100)</f>
        <v>0</v>
      </c>
      <c r="N516" s="247">
        <v>0</v>
      </c>
      <c r="O516" s="247">
        <f>ROUND(E516*N516,2)</f>
        <v>0</v>
      </c>
      <c r="P516" s="247">
        <v>0</v>
      </c>
      <c r="Q516" s="247">
        <f>ROUND(E516*P516,2)</f>
        <v>0</v>
      </c>
      <c r="R516" s="249" t="s">
        <v>786</v>
      </c>
      <c r="S516" s="249" t="s">
        <v>235</v>
      </c>
      <c r="T516" s="250" t="s">
        <v>235</v>
      </c>
      <c r="U516" s="221">
        <v>0.1</v>
      </c>
      <c r="V516" s="221">
        <f>ROUND(E516*U516,2)</f>
        <v>2.5</v>
      </c>
      <c r="W516" s="221"/>
      <c r="X516" s="221" t="s">
        <v>236</v>
      </c>
      <c r="Y516" s="221" t="s">
        <v>237</v>
      </c>
      <c r="Z516" s="210"/>
      <c r="AA516" s="210"/>
      <c r="AB516" s="210"/>
      <c r="AC516" s="210"/>
      <c r="AD516" s="210"/>
      <c r="AE516" s="210"/>
      <c r="AF516" s="210"/>
      <c r="AG516" s="210" t="s">
        <v>238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ht="22.5" outlineLevel="1" x14ac:dyDescent="0.2">
      <c r="A517" s="233">
        <v>181</v>
      </c>
      <c r="B517" s="234" t="s">
        <v>871</v>
      </c>
      <c r="C517" s="254" t="s">
        <v>872</v>
      </c>
      <c r="D517" s="235" t="s">
        <v>274</v>
      </c>
      <c r="E517" s="236">
        <v>29.565000000000001</v>
      </c>
      <c r="F517" s="237"/>
      <c r="G517" s="238">
        <f>ROUND(E517*F517,2)</f>
        <v>0</v>
      </c>
      <c r="H517" s="237"/>
      <c r="I517" s="238">
        <f>ROUND(E517*H517,2)</f>
        <v>0</v>
      </c>
      <c r="J517" s="237"/>
      <c r="K517" s="238">
        <f>ROUND(E517*J517,2)</f>
        <v>0</v>
      </c>
      <c r="L517" s="238">
        <v>21</v>
      </c>
      <c r="M517" s="238">
        <f>G517*(1+L517/100)</f>
        <v>0</v>
      </c>
      <c r="N517" s="236">
        <v>5.2399999999999999E-3</v>
      </c>
      <c r="O517" s="236">
        <f>ROUND(E517*N517,2)</f>
        <v>0.15</v>
      </c>
      <c r="P517" s="236">
        <v>0</v>
      </c>
      <c r="Q517" s="236">
        <f>ROUND(E517*P517,2)</f>
        <v>0</v>
      </c>
      <c r="R517" s="238" t="s">
        <v>786</v>
      </c>
      <c r="S517" s="238" t="s">
        <v>235</v>
      </c>
      <c r="T517" s="239" t="s">
        <v>235</v>
      </c>
      <c r="U517" s="221">
        <v>0.95840000000000003</v>
      </c>
      <c r="V517" s="221">
        <f>ROUND(E517*U517,2)</f>
        <v>28.34</v>
      </c>
      <c r="W517" s="221"/>
      <c r="X517" s="221" t="s">
        <v>236</v>
      </c>
      <c r="Y517" s="221" t="s">
        <v>237</v>
      </c>
      <c r="Z517" s="210"/>
      <c r="AA517" s="210"/>
      <c r="AB517" s="210"/>
      <c r="AC517" s="210"/>
      <c r="AD517" s="210"/>
      <c r="AE517" s="210"/>
      <c r="AF517" s="210"/>
      <c r="AG517" s="210" t="s">
        <v>343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2" x14ac:dyDescent="0.2">
      <c r="A518" s="217"/>
      <c r="B518" s="218"/>
      <c r="C518" s="256" t="s">
        <v>873</v>
      </c>
      <c r="D518" s="223"/>
      <c r="E518" s="224">
        <v>2.58</v>
      </c>
      <c r="F518" s="221"/>
      <c r="G518" s="221"/>
      <c r="H518" s="221"/>
      <c r="I518" s="221"/>
      <c r="J518" s="221"/>
      <c r="K518" s="221"/>
      <c r="L518" s="221"/>
      <c r="M518" s="221"/>
      <c r="N518" s="220"/>
      <c r="O518" s="220"/>
      <c r="P518" s="220"/>
      <c r="Q518" s="220"/>
      <c r="R518" s="221"/>
      <c r="S518" s="221"/>
      <c r="T518" s="221"/>
      <c r="U518" s="221"/>
      <c r="V518" s="221"/>
      <c r="W518" s="221"/>
      <c r="X518" s="221"/>
      <c r="Y518" s="221"/>
      <c r="Z518" s="210"/>
      <c r="AA518" s="210"/>
      <c r="AB518" s="210"/>
      <c r="AC518" s="210"/>
      <c r="AD518" s="210"/>
      <c r="AE518" s="210"/>
      <c r="AF518" s="210"/>
      <c r="AG518" s="210" t="s">
        <v>245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">
      <c r="A519" s="217"/>
      <c r="B519" s="218"/>
      <c r="C519" s="256" t="s">
        <v>874</v>
      </c>
      <c r="D519" s="223"/>
      <c r="E519" s="224">
        <v>26.984999999999999</v>
      </c>
      <c r="F519" s="221"/>
      <c r="G519" s="221"/>
      <c r="H519" s="221"/>
      <c r="I519" s="221"/>
      <c r="J519" s="221"/>
      <c r="K519" s="221"/>
      <c r="L519" s="221"/>
      <c r="M519" s="221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21"/>
      <c r="Z519" s="210"/>
      <c r="AA519" s="210"/>
      <c r="AB519" s="210"/>
      <c r="AC519" s="210"/>
      <c r="AD519" s="210"/>
      <c r="AE519" s="210"/>
      <c r="AF519" s="210"/>
      <c r="AG519" s="210" t="s">
        <v>245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ht="22.5" outlineLevel="1" x14ac:dyDescent="0.2">
      <c r="A520" s="233">
        <v>182</v>
      </c>
      <c r="B520" s="234" t="s">
        <v>875</v>
      </c>
      <c r="C520" s="254" t="s">
        <v>876</v>
      </c>
      <c r="D520" s="235" t="s">
        <v>274</v>
      </c>
      <c r="E520" s="236">
        <v>29.565000000000001</v>
      </c>
      <c r="F520" s="237"/>
      <c r="G520" s="238">
        <f>ROUND(E520*F520,2)</f>
        <v>0</v>
      </c>
      <c r="H520" s="237"/>
      <c r="I520" s="238">
        <f>ROUND(E520*H520,2)</f>
        <v>0</v>
      </c>
      <c r="J520" s="237"/>
      <c r="K520" s="238">
        <f>ROUND(E520*J520,2)</f>
        <v>0</v>
      </c>
      <c r="L520" s="238">
        <v>21</v>
      </c>
      <c r="M520" s="238">
        <f>G520*(1+L520/100)</f>
        <v>0</v>
      </c>
      <c r="N520" s="236">
        <v>8.9999999999999998E-4</v>
      </c>
      <c r="O520" s="236">
        <f>ROUND(E520*N520,2)</f>
        <v>0.03</v>
      </c>
      <c r="P520" s="236">
        <v>0</v>
      </c>
      <c r="Q520" s="236">
        <f>ROUND(E520*P520,2)</f>
        <v>0</v>
      </c>
      <c r="R520" s="238" t="s">
        <v>786</v>
      </c>
      <c r="S520" s="238" t="s">
        <v>235</v>
      </c>
      <c r="T520" s="239" t="s">
        <v>235</v>
      </c>
      <c r="U520" s="221">
        <v>0</v>
      </c>
      <c r="V520" s="221">
        <f>ROUND(E520*U520,2)</f>
        <v>0</v>
      </c>
      <c r="W520" s="221"/>
      <c r="X520" s="221" t="s">
        <v>236</v>
      </c>
      <c r="Y520" s="221" t="s">
        <v>237</v>
      </c>
      <c r="Z520" s="210"/>
      <c r="AA520" s="210"/>
      <c r="AB520" s="210"/>
      <c r="AC520" s="210"/>
      <c r="AD520" s="210"/>
      <c r="AE520" s="210"/>
      <c r="AF520" s="210"/>
      <c r="AG520" s="210" t="s">
        <v>238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2" x14ac:dyDescent="0.2">
      <c r="A521" s="217"/>
      <c r="B521" s="218"/>
      <c r="C521" s="256" t="s">
        <v>877</v>
      </c>
      <c r="D521" s="223"/>
      <c r="E521" s="224">
        <v>29.565000000000001</v>
      </c>
      <c r="F521" s="221"/>
      <c r="G521" s="221"/>
      <c r="H521" s="221"/>
      <c r="I521" s="221"/>
      <c r="J521" s="221"/>
      <c r="K521" s="221"/>
      <c r="L521" s="221"/>
      <c r="M521" s="221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21"/>
      <c r="Z521" s="210"/>
      <c r="AA521" s="210"/>
      <c r="AB521" s="210"/>
      <c r="AC521" s="210"/>
      <c r="AD521" s="210"/>
      <c r="AE521" s="210"/>
      <c r="AF521" s="210"/>
      <c r="AG521" s="210" t="s">
        <v>245</v>
      </c>
      <c r="AH521" s="210">
        <v>5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">
      <c r="A522" s="233">
        <v>183</v>
      </c>
      <c r="B522" s="234" t="s">
        <v>878</v>
      </c>
      <c r="C522" s="254" t="s">
        <v>879</v>
      </c>
      <c r="D522" s="235" t="s">
        <v>362</v>
      </c>
      <c r="E522" s="236">
        <v>37.22</v>
      </c>
      <c r="F522" s="237"/>
      <c r="G522" s="238">
        <f>ROUND(E522*F522,2)</f>
        <v>0</v>
      </c>
      <c r="H522" s="237"/>
      <c r="I522" s="238">
        <f>ROUND(E522*H522,2)</f>
        <v>0</v>
      </c>
      <c r="J522" s="237"/>
      <c r="K522" s="238">
        <f>ROUND(E522*J522,2)</f>
        <v>0</v>
      </c>
      <c r="L522" s="238">
        <v>21</v>
      </c>
      <c r="M522" s="238">
        <f>G522*(1+L522/100)</f>
        <v>0</v>
      </c>
      <c r="N522" s="236">
        <v>1E-4</v>
      </c>
      <c r="O522" s="236">
        <f>ROUND(E522*N522,2)</f>
        <v>0</v>
      </c>
      <c r="P522" s="236">
        <v>0</v>
      </c>
      <c r="Q522" s="236">
        <f>ROUND(E522*P522,2)</f>
        <v>0</v>
      </c>
      <c r="R522" s="238" t="s">
        <v>786</v>
      </c>
      <c r="S522" s="238" t="s">
        <v>235</v>
      </c>
      <c r="T522" s="239" t="s">
        <v>235</v>
      </c>
      <c r="U522" s="221">
        <v>0.12</v>
      </c>
      <c r="V522" s="221">
        <f>ROUND(E522*U522,2)</f>
        <v>4.47</v>
      </c>
      <c r="W522" s="221"/>
      <c r="X522" s="221" t="s">
        <v>236</v>
      </c>
      <c r="Y522" s="221" t="s">
        <v>237</v>
      </c>
      <c r="Z522" s="210"/>
      <c r="AA522" s="210"/>
      <c r="AB522" s="210"/>
      <c r="AC522" s="210"/>
      <c r="AD522" s="210"/>
      <c r="AE522" s="210"/>
      <c r="AF522" s="210"/>
      <c r="AG522" s="210" t="s">
        <v>623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2" x14ac:dyDescent="0.2">
      <c r="A523" s="217"/>
      <c r="B523" s="218"/>
      <c r="C523" s="256" t="s">
        <v>880</v>
      </c>
      <c r="D523" s="223"/>
      <c r="E523" s="224">
        <v>1.2</v>
      </c>
      <c r="F523" s="221"/>
      <c r="G523" s="221"/>
      <c r="H523" s="221"/>
      <c r="I523" s="221"/>
      <c r="J523" s="221"/>
      <c r="K523" s="221"/>
      <c r="L523" s="221"/>
      <c r="M523" s="221"/>
      <c r="N523" s="220"/>
      <c r="O523" s="220"/>
      <c r="P523" s="220"/>
      <c r="Q523" s="220"/>
      <c r="R523" s="221"/>
      <c r="S523" s="221"/>
      <c r="T523" s="221"/>
      <c r="U523" s="221"/>
      <c r="V523" s="221"/>
      <c r="W523" s="221"/>
      <c r="X523" s="221"/>
      <c r="Y523" s="221"/>
      <c r="Z523" s="210"/>
      <c r="AA523" s="210"/>
      <c r="AB523" s="210"/>
      <c r="AC523" s="210"/>
      <c r="AD523" s="210"/>
      <c r="AE523" s="210"/>
      <c r="AF523" s="210"/>
      <c r="AG523" s="210" t="s">
        <v>245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">
      <c r="A524" s="217"/>
      <c r="B524" s="218"/>
      <c r="C524" s="256" t="s">
        <v>881</v>
      </c>
      <c r="D524" s="223"/>
      <c r="E524" s="224">
        <v>36.020000000000003</v>
      </c>
      <c r="F524" s="221"/>
      <c r="G524" s="221"/>
      <c r="H524" s="221"/>
      <c r="I524" s="221"/>
      <c r="J524" s="221"/>
      <c r="K524" s="221"/>
      <c r="L524" s="221"/>
      <c r="M524" s="221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21"/>
      <c r="Z524" s="210"/>
      <c r="AA524" s="210"/>
      <c r="AB524" s="210"/>
      <c r="AC524" s="210"/>
      <c r="AD524" s="210"/>
      <c r="AE524" s="210"/>
      <c r="AF524" s="210"/>
      <c r="AG524" s="210" t="s">
        <v>245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">
      <c r="A525" s="233">
        <v>184</v>
      </c>
      <c r="B525" s="234" t="s">
        <v>882</v>
      </c>
      <c r="C525" s="254" t="s">
        <v>883</v>
      </c>
      <c r="D525" s="235" t="s">
        <v>274</v>
      </c>
      <c r="E525" s="236">
        <v>31.04325</v>
      </c>
      <c r="F525" s="237"/>
      <c r="G525" s="238">
        <f>ROUND(E525*F525,2)</f>
        <v>0</v>
      </c>
      <c r="H525" s="237"/>
      <c r="I525" s="238">
        <f>ROUND(E525*H525,2)</f>
        <v>0</v>
      </c>
      <c r="J525" s="237"/>
      <c r="K525" s="238">
        <f>ROUND(E525*J525,2)</f>
        <v>0</v>
      </c>
      <c r="L525" s="238">
        <v>21</v>
      </c>
      <c r="M525" s="238">
        <f>G525*(1+L525/100)</f>
        <v>0</v>
      </c>
      <c r="N525" s="236">
        <v>1.2200000000000001E-2</v>
      </c>
      <c r="O525" s="236">
        <f>ROUND(E525*N525,2)</f>
        <v>0.38</v>
      </c>
      <c r="P525" s="236">
        <v>0</v>
      </c>
      <c r="Q525" s="236">
        <f>ROUND(E525*P525,2)</f>
        <v>0</v>
      </c>
      <c r="R525" s="238"/>
      <c r="S525" s="238" t="s">
        <v>392</v>
      </c>
      <c r="T525" s="239" t="s">
        <v>393</v>
      </c>
      <c r="U525" s="221">
        <v>0</v>
      </c>
      <c r="V525" s="221">
        <f>ROUND(E525*U525,2)</f>
        <v>0</v>
      </c>
      <c r="W525" s="221"/>
      <c r="X525" s="221" t="s">
        <v>283</v>
      </c>
      <c r="Y525" s="221" t="s">
        <v>237</v>
      </c>
      <c r="Z525" s="210"/>
      <c r="AA525" s="210"/>
      <c r="AB525" s="210"/>
      <c r="AC525" s="210"/>
      <c r="AD525" s="210"/>
      <c r="AE525" s="210"/>
      <c r="AF525" s="210"/>
      <c r="AG525" s="210" t="s">
        <v>808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2" x14ac:dyDescent="0.2">
      <c r="A526" s="217"/>
      <c r="B526" s="218"/>
      <c r="C526" s="256" t="s">
        <v>884</v>
      </c>
      <c r="D526" s="223"/>
      <c r="E526" s="224">
        <v>31.04325</v>
      </c>
      <c r="F526" s="221"/>
      <c r="G526" s="221"/>
      <c r="H526" s="221"/>
      <c r="I526" s="221"/>
      <c r="J526" s="221"/>
      <c r="K526" s="221"/>
      <c r="L526" s="221"/>
      <c r="M526" s="221"/>
      <c r="N526" s="220"/>
      <c r="O526" s="220"/>
      <c r="P526" s="220"/>
      <c r="Q526" s="220"/>
      <c r="R526" s="221"/>
      <c r="S526" s="221"/>
      <c r="T526" s="221"/>
      <c r="U526" s="221"/>
      <c r="V526" s="221"/>
      <c r="W526" s="221"/>
      <c r="X526" s="221"/>
      <c r="Y526" s="221"/>
      <c r="Z526" s="210"/>
      <c r="AA526" s="210"/>
      <c r="AB526" s="210"/>
      <c r="AC526" s="210"/>
      <c r="AD526" s="210"/>
      <c r="AE526" s="210"/>
      <c r="AF526" s="210"/>
      <c r="AG526" s="210" t="s">
        <v>245</v>
      </c>
      <c r="AH526" s="210">
        <v>5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">
      <c r="A527" s="233">
        <v>185</v>
      </c>
      <c r="B527" s="234" t="s">
        <v>455</v>
      </c>
      <c r="C527" s="254" t="s">
        <v>456</v>
      </c>
      <c r="D527" s="235" t="s">
        <v>274</v>
      </c>
      <c r="E527" s="236">
        <v>29.565000000000001</v>
      </c>
      <c r="F527" s="237"/>
      <c r="G527" s="238">
        <f>ROUND(E527*F527,2)</f>
        <v>0</v>
      </c>
      <c r="H527" s="237"/>
      <c r="I527" s="238">
        <f>ROUND(E527*H527,2)</f>
        <v>0</v>
      </c>
      <c r="J527" s="237"/>
      <c r="K527" s="238">
        <f>ROUND(E527*J527,2)</f>
        <v>0</v>
      </c>
      <c r="L527" s="238">
        <v>21</v>
      </c>
      <c r="M527" s="238">
        <f>G527*(1+L527/100)</f>
        <v>0</v>
      </c>
      <c r="N527" s="236">
        <v>2.5999999999999998E-4</v>
      </c>
      <c r="O527" s="236">
        <f>ROUND(E527*N527,2)</f>
        <v>0.01</v>
      </c>
      <c r="P527" s="236">
        <v>0</v>
      </c>
      <c r="Q527" s="236">
        <f>ROUND(E527*P527,2)</f>
        <v>0</v>
      </c>
      <c r="R527" s="238" t="s">
        <v>264</v>
      </c>
      <c r="S527" s="238" t="s">
        <v>235</v>
      </c>
      <c r="T527" s="239" t="s">
        <v>235</v>
      </c>
      <c r="U527" s="221">
        <v>0.09</v>
      </c>
      <c r="V527" s="221">
        <f>ROUND(E527*U527,2)</f>
        <v>2.66</v>
      </c>
      <c r="W527" s="221"/>
      <c r="X527" s="221" t="s">
        <v>885</v>
      </c>
      <c r="Y527" s="221" t="s">
        <v>237</v>
      </c>
      <c r="Z527" s="210"/>
      <c r="AA527" s="210"/>
      <c r="AB527" s="210"/>
      <c r="AC527" s="210"/>
      <c r="AD527" s="210"/>
      <c r="AE527" s="210"/>
      <c r="AF527" s="210"/>
      <c r="AG527" s="210" t="s">
        <v>886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2" x14ac:dyDescent="0.2">
      <c r="A528" s="217"/>
      <c r="B528" s="218"/>
      <c r="C528" s="255" t="s">
        <v>457</v>
      </c>
      <c r="D528" s="240"/>
      <c r="E528" s="240"/>
      <c r="F528" s="240"/>
      <c r="G528" s="240"/>
      <c r="H528" s="221"/>
      <c r="I528" s="221"/>
      <c r="J528" s="221"/>
      <c r="K528" s="221"/>
      <c r="L528" s="221"/>
      <c r="M528" s="221"/>
      <c r="N528" s="220"/>
      <c r="O528" s="220"/>
      <c r="P528" s="220"/>
      <c r="Q528" s="220"/>
      <c r="R528" s="221"/>
      <c r="S528" s="221"/>
      <c r="T528" s="221"/>
      <c r="U528" s="221"/>
      <c r="V528" s="221"/>
      <c r="W528" s="221"/>
      <c r="X528" s="221"/>
      <c r="Y528" s="221"/>
      <c r="Z528" s="210"/>
      <c r="AA528" s="210"/>
      <c r="AB528" s="210"/>
      <c r="AC528" s="210"/>
      <c r="AD528" s="210"/>
      <c r="AE528" s="210"/>
      <c r="AF528" s="210"/>
      <c r="AG528" s="210" t="s">
        <v>240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2" x14ac:dyDescent="0.2">
      <c r="A529" s="217"/>
      <c r="B529" s="218"/>
      <c r="C529" s="256" t="s">
        <v>877</v>
      </c>
      <c r="D529" s="223"/>
      <c r="E529" s="224">
        <v>29.565000000000001</v>
      </c>
      <c r="F529" s="221"/>
      <c r="G529" s="221"/>
      <c r="H529" s="221"/>
      <c r="I529" s="221"/>
      <c r="J529" s="221"/>
      <c r="K529" s="221"/>
      <c r="L529" s="221"/>
      <c r="M529" s="221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21"/>
      <c r="Z529" s="210"/>
      <c r="AA529" s="210"/>
      <c r="AB529" s="210"/>
      <c r="AC529" s="210"/>
      <c r="AD529" s="210"/>
      <c r="AE529" s="210"/>
      <c r="AF529" s="210"/>
      <c r="AG529" s="210" t="s">
        <v>245</v>
      </c>
      <c r="AH529" s="210">
        <v>5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17">
        <v>186</v>
      </c>
      <c r="B530" s="218" t="s">
        <v>887</v>
      </c>
      <c r="C530" s="260" t="s">
        <v>888</v>
      </c>
      <c r="D530" s="219" t="s">
        <v>0</v>
      </c>
      <c r="E530" s="251"/>
      <c r="F530" s="222"/>
      <c r="G530" s="221">
        <f>ROUND(E530*F530,2)</f>
        <v>0</v>
      </c>
      <c r="H530" s="222"/>
      <c r="I530" s="221">
        <f>ROUND(E530*H530,2)</f>
        <v>0</v>
      </c>
      <c r="J530" s="222"/>
      <c r="K530" s="221">
        <f>ROUND(E530*J530,2)</f>
        <v>0</v>
      </c>
      <c r="L530" s="221">
        <v>21</v>
      </c>
      <c r="M530" s="221">
        <f>G530*(1+L530/100)</f>
        <v>0</v>
      </c>
      <c r="N530" s="220">
        <v>0</v>
      </c>
      <c r="O530" s="220">
        <f>ROUND(E530*N530,2)</f>
        <v>0</v>
      </c>
      <c r="P530" s="220">
        <v>0</v>
      </c>
      <c r="Q530" s="220">
        <f>ROUND(E530*P530,2)</f>
        <v>0</v>
      </c>
      <c r="R530" s="221" t="s">
        <v>786</v>
      </c>
      <c r="S530" s="221" t="s">
        <v>235</v>
      </c>
      <c r="T530" s="221" t="s">
        <v>235</v>
      </c>
      <c r="U530" s="221">
        <v>0</v>
      </c>
      <c r="V530" s="221">
        <f>ROUND(E530*U530,2)</f>
        <v>0</v>
      </c>
      <c r="W530" s="221"/>
      <c r="X530" s="221" t="s">
        <v>608</v>
      </c>
      <c r="Y530" s="221" t="s">
        <v>237</v>
      </c>
      <c r="Z530" s="210"/>
      <c r="AA530" s="210"/>
      <c r="AB530" s="210"/>
      <c r="AC530" s="210"/>
      <c r="AD530" s="210"/>
      <c r="AE530" s="210"/>
      <c r="AF530" s="210"/>
      <c r="AG530" s="210" t="s">
        <v>609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x14ac:dyDescent="0.2">
      <c r="A531" s="226" t="s">
        <v>229</v>
      </c>
      <c r="B531" s="227" t="s">
        <v>165</v>
      </c>
      <c r="C531" s="253" t="s">
        <v>166</v>
      </c>
      <c r="D531" s="228"/>
      <c r="E531" s="229"/>
      <c r="F531" s="230"/>
      <c r="G531" s="230">
        <f>SUMIF(AG532:AG537,"&lt;&gt;NOR",G532:G537)</f>
        <v>0</v>
      </c>
      <c r="H531" s="230"/>
      <c r="I531" s="230">
        <f>SUM(I532:I537)</f>
        <v>0</v>
      </c>
      <c r="J531" s="230"/>
      <c r="K531" s="230">
        <f>SUM(K532:K537)</f>
        <v>0</v>
      </c>
      <c r="L531" s="230"/>
      <c r="M531" s="230">
        <f>SUM(M532:M537)</f>
        <v>0</v>
      </c>
      <c r="N531" s="229"/>
      <c r="O531" s="229">
        <f>SUM(O532:O537)</f>
        <v>0</v>
      </c>
      <c r="P531" s="229"/>
      <c r="Q531" s="229">
        <f>SUM(Q532:Q537)</f>
        <v>0</v>
      </c>
      <c r="R531" s="230"/>
      <c r="S531" s="230"/>
      <c r="T531" s="231"/>
      <c r="U531" s="225"/>
      <c r="V531" s="225">
        <f>SUM(V532:V537)</f>
        <v>0.33</v>
      </c>
      <c r="W531" s="225"/>
      <c r="X531" s="225"/>
      <c r="Y531" s="225"/>
      <c r="AG531" t="s">
        <v>230</v>
      </c>
    </row>
    <row r="532" spans="1:60" ht="22.5" outlineLevel="1" x14ac:dyDescent="0.2">
      <c r="A532" s="233">
        <v>187</v>
      </c>
      <c r="B532" s="234" t="s">
        <v>889</v>
      </c>
      <c r="C532" s="254" t="s">
        <v>890</v>
      </c>
      <c r="D532" s="235" t="s">
        <v>274</v>
      </c>
      <c r="E532" s="236">
        <v>6.3987999999999996</v>
      </c>
      <c r="F532" s="237"/>
      <c r="G532" s="238">
        <f>ROUND(E532*F532,2)</f>
        <v>0</v>
      </c>
      <c r="H532" s="237"/>
      <c r="I532" s="238">
        <f>ROUND(E532*H532,2)</f>
        <v>0</v>
      </c>
      <c r="J532" s="237"/>
      <c r="K532" s="238">
        <f>ROUND(E532*J532,2)</f>
        <v>0</v>
      </c>
      <c r="L532" s="238">
        <v>21</v>
      </c>
      <c r="M532" s="238">
        <f>G532*(1+L532/100)</f>
        <v>0</v>
      </c>
      <c r="N532" s="236">
        <v>1.7000000000000001E-4</v>
      </c>
      <c r="O532" s="236">
        <f>ROUND(E532*N532,2)</f>
        <v>0</v>
      </c>
      <c r="P532" s="236">
        <v>0</v>
      </c>
      <c r="Q532" s="236">
        <f>ROUND(E532*P532,2)</f>
        <v>0</v>
      </c>
      <c r="R532" s="238" t="s">
        <v>891</v>
      </c>
      <c r="S532" s="238" t="s">
        <v>235</v>
      </c>
      <c r="T532" s="239" t="s">
        <v>235</v>
      </c>
      <c r="U532" s="221">
        <v>5.0999999999999997E-2</v>
      </c>
      <c r="V532" s="221">
        <f>ROUND(E532*U532,2)</f>
        <v>0.33</v>
      </c>
      <c r="W532" s="221"/>
      <c r="X532" s="221" t="s">
        <v>236</v>
      </c>
      <c r="Y532" s="221" t="s">
        <v>237</v>
      </c>
      <c r="Z532" s="210"/>
      <c r="AA532" s="210"/>
      <c r="AB532" s="210"/>
      <c r="AC532" s="210"/>
      <c r="AD532" s="210"/>
      <c r="AE532" s="210"/>
      <c r="AF532" s="210"/>
      <c r="AG532" s="210" t="s">
        <v>238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2" x14ac:dyDescent="0.2">
      <c r="A533" s="217"/>
      <c r="B533" s="218"/>
      <c r="C533" s="255" t="s">
        <v>892</v>
      </c>
      <c r="D533" s="240"/>
      <c r="E533" s="240"/>
      <c r="F533" s="240"/>
      <c r="G533" s="240"/>
      <c r="H533" s="221"/>
      <c r="I533" s="221"/>
      <c r="J533" s="221"/>
      <c r="K533" s="221"/>
      <c r="L533" s="221"/>
      <c r="M533" s="221"/>
      <c r="N533" s="220"/>
      <c r="O533" s="220"/>
      <c r="P533" s="220"/>
      <c r="Q533" s="220"/>
      <c r="R533" s="221"/>
      <c r="S533" s="221"/>
      <c r="T533" s="221"/>
      <c r="U533" s="221"/>
      <c r="V533" s="221"/>
      <c r="W533" s="221"/>
      <c r="X533" s="221"/>
      <c r="Y533" s="221"/>
      <c r="Z533" s="210"/>
      <c r="AA533" s="210"/>
      <c r="AB533" s="210"/>
      <c r="AC533" s="210"/>
      <c r="AD533" s="210"/>
      <c r="AE533" s="210"/>
      <c r="AF533" s="210"/>
      <c r="AG533" s="210" t="s">
        <v>240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2" x14ac:dyDescent="0.2">
      <c r="A534" s="217"/>
      <c r="B534" s="218"/>
      <c r="C534" s="256" t="s">
        <v>893</v>
      </c>
      <c r="D534" s="223"/>
      <c r="E534" s="224">
        <v>2.8096000000000001</v>
      </c>
      <c r="F534" s="221"/>
      <c r="G534" s="221"/>
      <c r="H534" s="221"/>
      <c r="I534" s="221"/>
      <c r="J534" s="221"/>
      <c r="K534" s="221"/>
      <c r="L534" s="221"/>
      <c r="M534" s="221"/>
      <c r="N534" s="220"/>
      <c r="O534" s="220"/>
      <c r="P534" s="220"/>
      <c r="Q534" s="220"/>
      <c r="R534" s="221"/>
      <c r="S534" s="221"/>
      <c r="T534" s="221"/>
      <c r="U534" s="221"/>
      <c r="V534" s="221"/>
      <c r="W534" s="221"/>
      <c r="X534" s="221"/>
      <c r="Y534" s="221"/>
      <c r="Z534" s="210"/>
      <c r="AA534" s="210"/>
      <c r="AB534" s="210"/>
      <c r="AC534" s="210"/>
      <c r="AD534" s="210"/>
      <c r="AE534" s="210"/>
      <c r="AF534" s="210"/>
      <c r="AG534" s="210" t="s">
        <v>245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17"/>
      <c r="B535" s="218"/>
      <c r="C535" s="256" t="s">
        <v>894</v>
      </c>
      <c r="D535" s="223"/>
      <c r="E535" s="224">
        <v>0.48</v>
      </c>
      <c r="F535" s="221"/>
      <c r="G535" s="221"/>
      <c r="H535" s="221"/>
      <c r="I535" s="221"/>
      <c r="J535" s="221"/>
      <c r="K535" s="221"/>
      <c r="L535" s="221"/>
      <c r="M535" s="221"/>
      <c r="N535" s="220"/>
      <c r="O535" s="220"/>
      <c r="P535" s="220"/>
      <c r="Q535" s="220"/>
      <c r="R535" s="221"/>
      <c r="S535" s="221"/>
      <c r="T535" s="221"/>
      <c r="U535" s="221"/>
      <c r="V535" s="221"/>
      <c r="W535" s="221"/>
      <c r="X535" s="221"/>
      <c r="Y535" s="221"/>
      <c r="Z535" s="210"/>
      <c r="AA535" s="210"/>
      <c r="AB535" s="210"/>
      <c r="AC535" s="210"/>
      <c r="AD535" s="210"/>
      <c r="AE535" s="210"/>
      <c r="AF535" s="210"/>
      <c r="AG535" s="210" t="s">
        <v>245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56" t="s">
        <v>895</v>
      </c>
      <c r="D536" s="223"/>
      <c r="E536" s="224">
        <v>0.8</v>
      </c>
      <c r="F536" s="221"/>
      <c r="G536" s="221"/>
      <c r="H536" s="221"/>
      <c r="I536" s="221"/>
      <c r="J536" s="221"/>
      <c r="K536" s="221"/>
      <c r="L536" s="221"/>
      <c r="M536" s="221"/>
      <c r="N536" s="220"/>
      <c r="O536" s="220"/>
      <c r="P536" s="220"/>
      <c r="Q536" s="220"/>
      <c r="R536" s="221"/>
      <c r="S536" s="221"/>
      <c r="T536" s="221"/>
      <c r="U536" s="221"/>
      <c r="V536" s="221"/>
      <c r="W536" s="221"/>
      <c r="X536" s="221"/>
      <c r="Y536" s="221"/>
      <c r="Z536" s="210"/>
      <c r="AA536" s="210"/>
      <c r="AB536" s="210"/>
      <c r="AC536" s="210"/>
      <c r="AD536" s="210"/>
      <c r="AE536" s="210"/>
      <c r="AF536" s="210"/>
      <c r="AG536" s="210" t="s">
        <v>245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17"/>
      <c r="B537" s="218"/>
      <c r="C537" s="256" t="s">
        <v>896</v>
      </c>
      <c r="D537" s="223"/>
      <c r="E537" s="224">
        <v>2.3092000000000001</v>
      </c>
      <c r="F537" s="221"/>
      <c r="G537" s="221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21"/>
      <c r="Z537" s="210"/>
      <c r="AA537" s="210"/>
      <c r="AB537" s="210"/>
      <c r="AC537" s="210"/>
      <c r="AD537" s="210"/>
      <c r="AE537" s="210"/>
      <c r="AF537" s="210"/>
      <c r="AG537" s="210" t="s">
        <v>245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x14ac:dyDescent="0.2">
      <c r="A538" s="226" t="s">
        <v>229</v>
      </c>
      <c r="B538" s="227" t="s">
        <v>167</v>
      </c>
      <c r="C538" s="253" t="s">
        <v>168</v>
      </c>
      <c r="D538" s="228"/>
      <c r="E538" s="229"/>
      <c r="F538" s="230"/>
      <c r="G538" s="230">
        <f>SUMIF(AG539:AG554,"&lt;&gt;NOR",G539:G554)</f>
        <v>0</v>
      </c>
      <c r="H538" s="230"/>
      <c r="I538" s="230">
        <f>SUM(I539:I554)</f>
        <v>0</v>
      </c>
      <c r="J538" s="230"/>
      <c r="K538" s="230">
        <f>SUM(K539:K554)</f>
        <v>0</v>
      </c>
      <c r="L538" s="230"/>
      <c r="M538" s="230">
        <f>SUM(M539:M554)</f>
        <v>0</v>
      </c>
      <c r="N538" s="229"/>
      <c r="O538" s="229">
        <f>SUM(O539:O554)</f>
        <v>0.45999999999999996</v>
      </c>
      <c r="P538" s="229"/>
      <c r="Q538" s="229">
        <f>SUM(Q539:Q554)</f>
        <v>0</v>
      </c>
      <c r="R538" s="230"/>
      <c r="S538" s="230"/>
      <c r="T538" s="231"/>
      <c r="U538" s="225"/>
      <c r="V538" s="225">
        <f>SUM(V539:V554)</f>
        <v>87.009999999999991</v>
      </c>
      <c r="W538" s="225"/>
      <c r="X538" s="225"/>
      <c r="Y538" s="225"/>
      <c r="AG538" t="s">
        <v>230</v>
      </c>
    </row>
    <row r="539" spans="1:60" outlineLevel="1" x14ac:dyDescent="0.2">
      <c r="A539" s="233">
        <v>188</v>
      </c>
      <c r="B539" s="234" t="s">
        <v>897</v>
      </c>
      <c r="C539" s="254" t="s">
        <v>898</v>
      </c>
      <c r="D539" s="235" t="s">
        <v>274</v>
      </c>
      <c r="E539" s="236">
        <v>174.09</v>
      </c>
      <c r="F539" s="237"/>
      <c r="G539" s="238">
        <f>ROUND(E539*F539,2)</f>
        <v>0</v>
      </c>
      <c r="H539" s="237"/>
      <c r="I539" s="238">
        <f>ROUND(E539*H539,2)</f>
        <v>0</v>
      </c>
      <c r="J539" s="237"/>
      <c r="K539" s="238">
        <f>ROUND(E539*J539,2)</f>
        <v>0</v>
      </c>
      <c r="L539" s="238">
        <v>21</v>
      </c>
      <c r="M539" s="238">
        <f>G539*(1+L539/100)</f>
        <v>0</v>
      </c>
      <c r="N539" s="236">
        <v>0</v>
      </c>
      <c r="O539" s="236">
        <f>ROUND(E539*N539,2)</f>
        <v>0</v>
      </c>
      <c r="P539" s="236">
        <v>0</v>
      </c>
      <c r="Q539" s="236">
        <f>ROUND(E539*P539,2)</f>
        <v>0</v>
      </c>
      <c r="R539" s="238" t="s">
        <v>421</v>
      </c>
      <c r="S539" s="238" t="s">
        <v>235</v>
      </c>
      <c r="T539" s="239" t="s">
        <v>235</v>
      </c>
      <c r="U539" s="221">
        <v>0</v>
      </c>
      <c r="V539" s="221">
        <f>ROUND(E539*U539,2)</f>
        <v>0</v>
      </c>
      <c r="W539" s="221"/>
      <c r="X539" s="221" t="s">
        <v>236</v>
      </c>
      <c r="Y539" s="221" t="s">
        <v>237</v>
      </c>
      <c r="Z539" s="210"/>
      <c r="AA539" s="210"/>
      <c r="AB539" s="210"/>
      <c r="AC539" s="210"/>
      <c r="AD539" s="210"/>
      <c r="AE539" s="210"/>
      <c r="AF539" s="210"/>
      <c r="AG539" s="210" t="s">
        <v>623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2" x14ac:dyDescent="0.2">
      <c r="A540" s="217"/>
      <c r="B540" s="218"/>
      <c r="C540" s="256" t="s">
        <v>371</v>
      </c>
      <c r="D540" s="223"/>
      <c r="E540" s="224">
        <v>174.09</v>
      </c>
      <c r="F540" s="221"/>
      <c r="G540" s="221"/>
      <c r="H540" s="221"/>
      <c r="I540" s="221"/>
      <c r="J540" s="221"/>
      <c r="K540" s="221"/>
      <c r="L540" s="221"/>
      <c r="M540" s="221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21"/>
      <c r="Z540" s="210"/>
      <c r="AA540" s="210"/>
      <c r="AB540" s="210"/>
      <c r="AC540" s="210"/>
      <c r="AD540" s="210"/>
      <c r="AE540" s="210"/>
      <c r="AF540" s="210"/>
      <c r="AG540" s="210" t="s">
        <v>245</v>
      </c>
      <c r="AH540" s="210">
        <v>5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33">
        <v>189</v>
      </c>
      <c r="B541" s="234" t="s">
        <v>899</v>
      </c>
      <c r="C541" s="254" t="s">
        <v>900</v>
      </c>
      <c r="D541" s="235" t="s">
        <v>274</v>
      </c>
      <c r="E541" s="236">
        <v>629.98569999999995</v>
      </c>
      <c r="F541" s="237"/>
      <c r="G541" s="238">
        <f>ROUND(E541*F541,2)</f>
        <v>0</v>
      </c>
      <c r="H541" s="237"/>
      <c r="I541" s="238">
        <f>ROUND(E541*H541,2)</f>
        <v>0</v>
      </c>
      <c r="J541" s="237"/>
      <c r="K541" s="238">
        <f>ROUND(E541*J541,2)</f>
        <v>0</v>
      </c>
      <c r="L541" s="238">
        <v>21</v>
      </c>
      <c r="M541" s="238">
        <f>G541*(1+L541/100)</f>
        <v>0</v>
      </c>
      <c r="N541" s="236">
        <v>1.7000000000000001E-4</v>
      </c>
      <c r="O541" s="236">
        <f>ROUND(E541*N541,2)</f>
        <v>0.11</v>
      </c>
      <c r="P541" s="236">
        <v>0</v>
      </c>
      <c r="Q541" s="236">
        <f>ROUND(E541*P541,2)</f>
        <v>0</v>
      </c>
      <c r="R541" s="238" t="s">
        <v>421</v>
      </c>
      <c r="S541" s="238" t="s">
        <v>235</v>
      </c>
      <c r="T541" s="239" t="s">
        <v>235</v>
      </c>
      <c r="U541" s="221">
        <v>3.2480000000000002E-2</v>
      </c>
      <c r="V541" s="221">
        <f>ROUND(E541*U541,2)</f>
        <v>20.46</v>
      </c>
      <c r="W541" s="221"/>
      <c r="X541" s="221" t="s">
        <v>236</v>
      </c>
      <c r="Y541" s="221" t="s">
        <v>237</v>
      </c>
      <c r="Z541" s="210"/>
      <c r="AA541" s="210"/>
      <c r="AB541" s="210"/>
      <c r="AC541" s="210"/>
      <c r="AD541" s="210"/>
      <c r="AE541" s="210"/>
      <c r="AF541" s="210"/>
      <c r="AG541" s="210" t="s">
        <v>623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2" x14ac:dyDescent="0.2">
      <c r="A542" s="217"/>
      <c r="B542" s="218"/>
      <c r="C542" s="256" t="s">
        <v>901</v>
      </c>
      <c r="D542" s="223"/>
      <c r="E542" s="224">
        <v>629.98569999999995</v>
      </c>
      <c r="F542" s="221"/>
      <c r="G542" s="221"/>
      <c r="H542" s="221"/>
      <c r="I542" s="221"/>
      <c r="J542" s="221"/>
      <c r="K542" s="221"/>
      <c r="L542" s="221"/>
      <c r="M542" s="221"/>
      <c r="N542" s="220"/>
      <c r="O542" s="220"/>
      <c r="P542" s="220"/>
      <c r="Q542" s="220"/>
      <c r="R542" s="221"/>
      <c r="S542" s="221"/>
      <c r="T542" s="221"/>
      <c r="U542" s="221"/>
      <c r="V542" s="221"/>
      <c r="W542" s="221"/>
      <c r="X542" s="221"/>
      <c r="Y542" s="221"/>
      <c r="Z542" s="210"/>
      <c r="AA542" s="210"/>
      <c r="AB542" s="210"/>
      <c r="AC542" s="210"/>
      <c r="AD542" s="210"/>
      <c r="AE542" s="210"/>
      <c r="AF542" s="210"/>
      <c r="AG542" s="210" t="s">
        <v>245</v>
      </c>
      <c r="AH542" s="210">
        <v>5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33">
        <v>190</v>
      </c>
      <c r="B543" s="234" t="s">
        <v>902</v>
      </c>
      <c r="C543" s="254" t="s">
        <v>903</v>
      </c>
      <c r="D543" s="235" t="s">
        <v>274</v>
      </c>
      <c r="E543" s="236">
        <v>629.98569999999995</v>
      </c>
      <c r="F543" s="237"/>
      <c r="G543" s="238">
        <f>ROUND(E543*F543,2)</f>
        <v>0</v>
      </c>
      <c r="H543" s="237"/>
      <c r="I543" s="238">
        <f>ROUND(E543*H543,2)</f>
        <v>0</v>
      </c>
      <c r="J543" s="237"/>
      <c r="K543" s="238">
        <f>ROUND(E543*J543,2)</f>
        <v>0</v>
      </c>
      <c r="L543" s="238">
        <v>21</v>
      </c>
      <c r="M543" s="238">
        <f>G543*(1+L543/100)</f>
        <v>0</v>
      </c>
      <c r="N543" s="236">
        <v>4.6000000000000001E-4</v>
      </c>
      <c r="O543" s="236">
        <f>ROUND(E543*N543,2)</f>
        <v>0.28999999999999998</v>
      </c>
      <c r="P543" s="236">
        <v>0</v>
      </c>
      <c r="Q543" s="236">
        <f>ROUND(E543*P543,2)</f>
        <v>0</v>
      </c>
      <c r="R543" s="238" t="s">
        <v>421</v>
      </c>
      <c r="S543" s="238" t="s">
        <v>235</v>
      </c>
      <c r="T543" s="239" t="s">
        <v>235</v>
      </c>
      <c r="U543" s="221">
        <v>0.10191</v>
      </c>
      <c r="V543" s="221">
        <f>ROUND(E543*U543,2)</f>
        <v>64.2</v>
      </c>
      <c r="W543" s="221"/>
      <c r="X543" s="221" t="s">
        <v>236</v>
      </c>
      <c r="Y543" s="221" t="s">
        <v>237</v>
      </c>
      <c r="Z543" s="210"/>
      <c r="AA543" s="210"/>
      <c r="AB543" s="210"/>
      <c r="AC543" s="210"/>
      <c r="AD543" s="210"/>
      <c r="AE543" s="210"/>
      <c r="AF543" s="210"/>
      <c r="AG543" s="210" t="s">
        <v>623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2" x14ac:dyDescent="0.2">
      <c r="A544" s="217"/>
      <c r="B544" s="218"/>
      <c r="C544" s="256" t="s">
        <v>904</v>
      </c>
      <c r="D544" s="223"/>
      <c r="E544" s="224">
        <v>39.575400000000002</v>
      </c>
      <c r="F544" s="221"/>
      <c r="G544" s="221"/>
      <c r="H544" s="221"/>
      <c r="I544" s="221"/>
      <c r="J544" s="221"/>
      <c r="K544" s="221"/>
      <c r="L544" s="221"/>
      <c r="M544" s="221"/>
      <c r="N544" s="220"/>
      <c r="O544" s="220"/>
      <c r="P544" s="220"/>
      <c r="Q544" s="220"/>
      <c r="R544" s="221"/>
      <c r="S544" s="221"/>
      <c r="T544" s="221"/>
      <c r="U544" s="221"/>
      <c r="V544" s="221"/>
      <c r="W544" s="221"/>
      <c r="X544" s="221"/>
      <c r="Y544" s="221"/>
      <c r="Z544" s="210"/>
      <c r="AA544" s="210"/>
      <c r="AB544" s="210"/>
      <c r="AC544" s="210"/>
      <c r="AD544" s="210"/>
      <c r="AE544" s="210"/>
      <c r="AF544" s="210"/>
      <c r="AG544" s="210" t="s">
        <v>245</v>
      </c>
      <c r="AH544" s="210">
        <v>5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3" x14ac:dyDescent="0.2">
      <c r="A545" s="217"/>
      <c r="B545" s="218"/>
      <c r="C545" s="256" t="s">
        <v>905</v>
      </c>
      <c r="D545" s="223"/>
      <c r="E545" s="224">
        <v>42.432000000000002</v>
      </c>
      <c r="F545" s="221"/>
      <c r="G545" s="221"/>
      <c r="H545" s="221"/>
      <c r="I545" s="221"/>
      <c r="J545" s="221"/>
      <c r="K545" s="221"/>
      <c r="L545" s="221"/>
      <c r="M545" s="221"/>
      <c r="N545" s="220"/>
      <c r="O545" s="220"/>
      <c r="P545" s="220"/>
      <c r="Q545" s="220"/>
      <c r="R545" s="221"/>
      <c r="S545" s="221"/>
      <c r="T545" s="221"/>
      <c r="U545" s="221"/>
      <c r="V545" s="221"/>
      <c r="W545" s="221"/>
      <c r="X545" s="221"/>
      <c r="Y545" s="221"/>
      <c r="Z545" s="210"/>
      <c r="AA545" s="210"/>
      <c r="AB545" s="210"/>
      <c r="AC545" s="210"/>
      <c r="AD545" s="210"/>
      <c r="AE545" s="210"/>
      <c r="AF545" s="210"/>
      <c r="AG545" s="210" t="s">
        <v>245</v>
      </c>
      <c r="AH545" s="210">
        <v>5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">
      <c r="A546" s="217"/>
      <c r="B546" s="218"/>
      <c r="C546" s="256" t="s">
        <v>906</v>
      </c>
      <c r="D546" s="223"/>
      <c r="E546" s="224">
        <v>42.167700000000004</v>
      </c>
      <c r="F546" s="221"/>
      <c r="G546" s="221"/>
      <c r="H546" s="221"/>
      <c r="I546" s="221"/>
      <c r="J546" s="221"/>
      <c r="K546" s="221"/>
      <c r="L546" s="221"/>
      <c r="M546" s="221"/>
      <c r="N546" s="220"/>
      <c r="O546" s="220"/>
      <c r="P546" s="220"/>
      <c r="Q546" s="220"/>
      <c r="R546" s="221"/>
      <c r="S546" s="221"/>
      <c r="T546" s="221"/>
      <c r="U546" s="221"/>
      <c r="V546" s="221"/>
      <c r="W546" s="221"/>
      <c r="X546" s="221"/>
      <c r="Y546" s="221"/>
      <c r="Z546" s="210"/>
      <c r="AA546" s="210"/>
      <c r="AB546" s="210"/>
      <c r="AC546" s="210"/>
      <c r="AD546" s="210"/>
      <c r="AE546" s="210"/>
      <c r="AF546" s="210"/>
      <c r="AG546" s="210" t="s">
        <v>245</v>
      </c>
      <c r="AH546" s="210">
        <v>5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56" t="s">
        <v>907</v>
      </c>
      <c r="D547" s="223"/>
      <c r="E547" s="224">
        <v>52.905000000000001</v>
      </c>
      <c r="F547" s="221"/>
      <c r="G547" s="221"/>
      <c r="H547" s="221"/>
      <c r="I547" s="221"/>
      <c r="J547" s="221"/>
      <c r="K547" s="221"/>
      <c r="L547" s="221"/>
      <c r="M547" s="221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21"/>
      <c r="Z547" s="210"/>
      <c r="AA547" s="210"/>
      <c r="AB547" s="210"/>
      <c r="AC547" s="210"/>
      <c r="AD547" s="210"/>
      <c r="AE547" s="210"/>
      <c r="AF547" s="210"/>
      <c r="AG547" s="210" t="s">
        <v>245</v>
      </c>
      <c r="AH547" s="210">
        <v>5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17"/>
      <c r="B548" s="218"/>
      <c r="C548" s="256" t="s">
        <v>908</v>
      </c>
      <c r="D548" s="223"/>
      <c r="E548" s="224">
        <v>-29.565000000000001</v>
      </c>
      <c r="F548" s="221"/>
      <c r="G548" s="221"/>
      <c r="H548" s="221"/>
      <c r="I548" s="221"/>
      <c r="J548" s="221"/>
      <c r="K548" s="221"/>
      <c r="L548" s="221"/>
      <c r="M548" s="221"/>
      <c r="N548" s="220"/>
      <c r="O548" s="220"/>
      <c r="P548" s="220"/>
      <c r="Q548" s="220"/>
      <c r="R548" s="221"/>
      <c r="S548" s="221"/>
      <c r="T548" s="221"/>
      <c r="U548" s="221"/>
      <c r="V548" s="221"/>
      <c r="W548" s="221"/>
      <c r="X548" s="221"/>
      <c r="Y548" s="221"/>
      <c r="Z548" s="210"/>
      <c r="AA548" s="210"/>
      <c r="AB548" s="210"/>
      <c r="AC548" s="210"/>
      <c r="AD548" s="210"/>
      <c r="AE548" s="210"/>
      <c r="AF548" s="210"/>
      <c r="AG548" s="210" t="s">
        <v>245</v>
      </c>
      <c r="AH548" s="210">
        <v>5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17"/>
      <c r="B549" s="218"/>
      <c r="C549" s="256" t="s">
        <v>909</v>
      </c>
      <c r="D549" s="223"/>
      <c r="E549" s="224">
        <v>31.919499999999999</v>
      </c>
      <c r="F549" s="221"/>
      <c r="G549" s="221"/>
      <c r="H549" s="221"/>
      <c r="I549" s="221"/>
      <c r="J549" s="221"/>
      <c r="K549" s="221"/>
      <c r="L549" s="221"/>
      <c r="M549" s="221"/>
      <c r="N549" s="220"/>
      <c r="O549" s="220"/>
      <c r="P549" s="220"/>
      <c r="Q549" s="220"/>
      <c r="R549" s="221"/>
      <c r="S549" s="221"/>
      <c r="T549" s="221"/>
      <c r="U549" s="221"/>
      <c r="V549" s="221"/>
      <c r="W549" s="221"/>
      <c r="X549" s="221"/>
      <c r="Y549" s="221"/>
      <c r="Z549" s="210"/>
      <c r="AA549" s="210"/>
      <c r="AB549" s="210"/>
      <c r="AC549" s="210"/>
      <c r="AD549" s="210"/>
      <c r="AE549" s="210"/>
      <c r="AF549" s="210"/>
      <c r="AG549" s="210" t="s">
        <v>245</v>
      </c>
      <c r="AH549" s="210">
        <v>5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">
      <c r="A550" s="217"/>
      <c r="B550" s="218"/>
      <c r="C550" s="256" t="s">
        <v>329</v>
      </c>
      <c r="D550" s="223"/>
      <c r="E550" s="224">
        <v>132.88999999999999</v>
      </c>
      <c r="F550" s="221"/>
      <c r="G550" s="221"/>
      <c r="H550" s="221"/>
      <c r="I550" s="221"/>
      <c r="J550" s="221"/>
      <c r="K550" s="221"/>
      <c r="L550" s="221"/>
      <c r="M550" s="221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21"/>
      <c r="Z550" s="210"/>
      <c r="AA550" s="210"/>
      <c r="AB550" s="210"/>
      <c r="AC550" s="210"/>
      <c r="AD550" s="210"/>
      <c r="AE550" s="210"/>
      <c r="AF550" s="210"/>
      <c r="AG550" s="210" t="s">
        <v>245</v>
      </c>
      <c r="AH550" s="210">
        <v>5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">
      <c r="A551" s="217"/>
      <c r="B551" s="218"/>
      <c r="C551" s="256" t="s">
        <v>348</v>
      </c>
      <c r="D551" s="223"/>
      <c r="E551" s="224">
        <v>181.93109999999999</v>
      </c>
      <c r="F551" s="221"/>
      <c r="G551" s="221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21"/>
      <c r="Z551" s="210"/>
      <c r="AA551" s="210"/>
      <c r="AB551" s="210"/>
      <c r="AC551" s="210"/>
      <c r="AD551" s="210"/>
      <c r="AE551" s="210"/>
      <c r="AF551" s="210"/>
      <c r="AG551" s="210" t="s">
        <v>245</v>
      </c>
      <c r="AH551" s="210">
        <v>5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56" t="s">
        <v>766</v>
      </c>
      <c r="D552" s="223"/>
      <c r="E552" s="224">
        <v>135.72999999999999</v>
      </c>
      <c r="F552" s="221"/>
      <c r="G552" s="221"/>
      <c r="H552" s="221"/>
      <c r="I552" s="221"/>
      <c r="J552" s="221"/>
      <c r="K552" s="221"/>
      <c r="L552" s="221"/>
      <c r="M552" s="221"/>
      <c r="N552" s="220"/>
      <c r="O552" s="220"/>
      <c r="P552" s="220"/>
      <c r="Q552" s="220"/>
      <c r="R552" s="221"/>
      <c r="S552" s="221"/>
      <c r="T552" s="221"/>
      <c r="U552" s="221"/>
      <c r="V552" s="221"/>
      <c r="W552" s="221"/>
      <c r="X552" s="221"/>
      <c r="Y552" s="221"/>
      <c r="Z552" s="210"/>
      <c r="AA552" s="210"/>
      <c r="AB552" s="210"/>
      <c r="AC552" s="210"/>
      <c r="AD552" s="210"/>
      <c r="AE552" s="210"/>
      <c r="AF552" s="210"/>
      <c r="AG552" s="210" t="s">
        <v>245</v>
      </c>
      <c r="AH552" s="210">
        <v>5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33">
        <v>191</v>
      </c>
      <c r="B553" s="234" t="s">
        <v>910</v>
      </c>
      <c r="C553" s="254" t="s">
        <v>911</v>
      </c>
      <c r="D553" s="235" t="s">
        <v>274</v>
      </c>
      <c r="E553" s="236">
        <v>174.09</v>
      </c>
      <c r="F553" s="237"/>
      <c r="G553" s="238">
        <f>ROUND(E553*F553,2)</f>
        <v>0</v>
      </c>
      <c r="H553" s="237"/>
      <c r="I553" s="238">
        <f>ROUND(E553*H553,2)</f>
        <v>0</v>
      </c>
      <c r="J553" s="237"/>
      <c r="K553" s="238">
        <f>ROUND(E553*J553,2)</f>
        <v>0</v>
      </c>
      <c r="L553" s="238">
        <v>21</v>
      </c>
      <c r="M553" s="238">
        <f>G553*(1+L553/100)</f>
        <v>0</v>
      </c>
      <c r="N553" s="236">
        <v>3.5E-4</v>
      </c>
      <c r="O553" s="236">
        <f>ROUND(E553*N553,2)</f>
        <v>0.06</v>
      </c>
      <c r="P553" s="236">
        <v>0</v>
      </c>
      <c r="Q553" s="236">
        <f>ROUND(E553*P553,2)</f>
        <v>0</v>
      </c>
      <c r="R553" s="238" t="s">
        <v>421</v>
      </c>
      <c r="S553" s="238" t="s">
        <v>235</v>
      </c>
      <c r="T553" s="239" t="s">
        <v>235</v>
      </c>
      <c r="U553" s="221">
        <v>1.35E-2</v>
      </c>
      <c r="V553" s="221">
        <f>ROUND(E553*U553,2)</f>
        <v>2.35</v>
      </c>
      <c r="W553" s="221"/>
      <c r="X553" s="221" t="s">
        <v>236</v>
      </c>
      <c r="Y553" s="221" t="s">
        <v>237</v>
      </c>
      <c r="Z553" s="210"/>
      <c r="AA553" s="210"/>
      <c r="AB553" s="210"/>
      <c r="AC553" s="210"/>
      <c r="AD553" s="210"/>
      <c r="AE553" s="210"/>
      <c r="AF553" s="210"/>
      <c r="AG553" s="210" t="s">
        <v>238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">
      <c r="A554" s="217"/>
      <c r="B554" s="218"/>
      <c r="C554" s="256" t="s">
        <v>506</v>
      </c>
      <c r="D554" s="223"/>
      <c r="E554" s="224">
        <v>174.09</v>
      </c>
      <c r="F554" s="221"/>
      <c r="G554" s="221"/>
      <c r="H554" s="221"/>
      <c r="I554" s="221"/>
      <c r="J554" s="221"/>
      <c r="K554" s="221"/>
      <c r="L554" s="221"/>
      <c r="M554" s="221"/>
      <c r="N554" s="220"/>
      <c r="O554" s="220"/>
      <c r="P554" s="220"/>
      <c r="Q554" s="220"/>
      <c r="R554" s="221"/>
      <c r="S554" s="221"/>
      <c r="T554" s="221"/>
      <c r="U554" s="221"/>
      <c r="V554" s="221"/>
      <c r="W554" s="221"/>
      <c r="X554" s="221"/>
      <c r="Y554" s="221"/>
      <c r="Z554" s="210"/>
      <c r="AA554" s="210"/>
      <c r="AB554" s="210"/>
      <c r="AC554" s="210"/>
      <c r="AD554" s="210"/>
      <c r="AE554" s="210"/>
      <c r="AF554" s="210"/>
      <c r="AG554" s="210" t="s">
        <v>245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x14ac:dyDescent="0.2">
      <c r="A555" s="226" t="s">
        <v>229</v>
      </c>
      <c r="B555" s="227" t="s">
        <v>169</v>
      </c>
      <c r="C555" s="253" t="s">
        <v>170</v>
      </c>
      <c r="D555" s="228"/>
      <c r="E555" s="229"/>
      <c r="F555" s="230"/>
      <c r="G555" s="230">
        <f>SUMIF(AG556:AG557,"&lt;&gt;NOR",G556:G557)</f>
        <v>0</v>
      </c>
      <c r="H555" s="230"/>
      <c r="I555" s="230">
        <f>SUM(I556:I557)</f>
        <v>0</v>
      </c>
      <c r="J555" s="230"/>
      <c r="K555" s="230">
        <f>SUM(K556:K557)</f>
        <v>0</v>
      </c>
      <c r="L555" s="230"/>
      <c r="M555" s="230">
        <f>SUM(M556:M557)</f>
        <v>0</v>
      </c>
      <c r="N555" s="229"/>
      <c r="O555" s="229">
        <f>SUM(O556:O557)</f>
        <v>0</v>
      </c>
      <c r="P555" s="229"/>
      <c r="Q555" s="229">
        <f>SUM(Q556:Q557)</f>
        <v>0.26</v>
      </c>
      <c r="R555" s="230"/>
      <c r="S555" s="230"/>
      <c r="T555" s="231"/>
      <c r="U555" s="225"/>
      <c r="V555" s="225">
        <f>SUM(V556:V557)</f>
        <v>3.72</v>
      </c>
      <c r="W555" s="225"/>
      <c r="X555" s="225"/>
      <c r="Y555" s="225"/>
      <c r="AG555" t="s">
        <v>230</v>
      </c>
    </row>
    <row r="556" spans="1:60" outlineLevel="1" x14ac:dyDescent="0.2">
      <c r="A556" s="233">
        <v>192</v>
      </c>
      <c r="B556" s="234" t="s">
        <v>912</v>
      </c>
      <c r="C556" s="254" t="s">
        <v>913</v>
      </c>
      <c r="D556" s="235" t="s">
        <v>274</v>
      </c>
      <c r="E556" s="236">
        <v>18.589099999999998</v>
      </c>
      <c r="F556" s="237"/>
      <c r="G556" s="238">
        <f>ROUND(E556*F556,2)</f>
        <v>0</v>
      </c>
      <c r="H556" s="237"/>
      <c r="I556" s="238">
        <f>ROUND(E556*H556,2)</f>
        <v>0</v>
      </c>
      <c r="J556" s="237"/>
      <c r="K556" s="238">
        <f>ROUND(E556*J556,2)</f>
        <v>0</v>
      </c>
      <c r="L556" s="238">
        <v>21</v>
      </c>
      <c r="M556" s="238">
        <f>G556*(1+L556/100)</f>
        <v>0</v>
      </c>
      <c r="N556" s="236">
        <v>0</v>
      </c>
      <c r="O556" s="236">
        <f>ROUND(E556*N556,2)</f>
        <v>0</v>
      </c>
      <c r="P556" s="236">
        <v>1.4E-2</v>
      </c>
      <c r="Q556" s="236">
        <f>ROUND(E556*P556,2)</f>
        <v>0.26</v>
      </c>
      <c r="R556" s="238" t="s">
        <v>914</v>
      </c>
      <c r="S556" s="238" t="s">
        <v>235</v>
      </c>
      <c r="T556" s="239" t="s">
        <v>235</v>
      </c>
      <c r="U556" s="221">
        <v>0.2</v>
      </c>
      <c r="V556" s="221">
        <f>ROUND(E556*U556,2)</f>
        <v>3.72</v>
      </c>
      <c r="W556" s="221"/>
      <c r="X556" s="221" t="s">
        <v>236</v>
      </c>
      <c r="Y556" s="221" t="s">
        <v>237</v>
      </c>
      <c r="Z556" s="210"/>
      <c r="AA556" s="210"/>
      <c r="AB556" s="210"/>
      <c r="AC556" s="210"/>
      <c r="AD556" s="210"/>
      <c r="AE556" s="210"/>
      <c r="AF556" s="210"/>
      <c r="AG556" s="210" t="s">
        <v>238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2" x14ac:dyDescent="0.2">
      <c r="A557" s="217"/>
      <c r="B557" s="218"/>
      <c r="C557" s="256" t="s">
        <v>915</v>
      </c>
      <c r="D557" s="223"/>
      <c r="E557" s="224">
        <v>18.589099999999998</v>
      </c>
      <c r="F557" s="221"/>
      <c r="G557" s="221"/>
      <c r="H557" s="221"/>
      <c r="I557" s="221"/>
      <c r="J557" s="221"/>
      <c r="K557" s="221"/>
      <c r="L557" s="221"/>
      <c r="M557" s="221"/>
      <c r="N557" s="220"/>
      <c r="O557" s="220"/>
      <c r="P557" s="220"/>
      <c r="Q557" s="220"/>
      <c r="R557" s="221"/>
      <c r="S557" s="221"/>
      <c r="T557" s="221"/>
      <c r="U557" s="221"/>
      <c r="V557" s="221"/>
      <c r="W557" s="221"/>
      <c r="X557" s="221"/>
      <c r="Y557" s="221"/>
      <c r="Z557" s="210"/>
      <c r="AA557" s="210"/>
      <c r="AB557" s="210"/>
      <c r="AC557" s="210"/>
      <c r="AD557" s="210"/>
      <c r="AE557" s="210"/>
      <c r="AF557" s="210"/>
      <c r="AG557" s="210" t="s">
        <v>245</v>
      </c>
      <c r="AH557" s="210">
        <v>5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x14ac:dyDescent="0.2">
      <c r="A558" s="226" t="s">
        <v>229</v>
      </c>
      <c r="B558" s="227" t="s">
        <v>171</v>
      </c>
      <c r="C558" s="253" t="s">
        <v>172</v>
      </c>
      <c r="D558" s="228"/>
      <c r="E558" s="229"/>
      <c r="F558" s="230"/>
      <c r="G558" s="230">
        <f>SUMIF(AG559:AG560,"&lt;&gt;NOR",G559:G560)</f>
        <v>0</v>
      </c>
      <c r="H558" s="230"/>
      <c r="I558" s="230">
        <f>SUM(I559:I560)</f>
        <v>0</v>
      </c>
      <c r="J558" s="230"/>
      <c r="K558" s="230">
        <f>SUM(K559:K560)</f>
        <v>0</v>
      </c>
      <c r="L558" s="230"/>
      <c r="M558" s="230">
        <f>SUM(M559:M560)</f>
        <v>0</v>
      </c>
      <c r="N558" s="229"/>
      <c r="O558" s="229">
        <f>SUM(O559:O560)</f>
        <v>0</v>
      </c>
      <c r="P558" s="229"/>
      <c r="Q558" s="229">
        <f>SUM(Q559:Q560)</f>
        <v>0</v>
      </c>
      <c r="R558" s="230"/>
      <c r="S558" s="230"/>
      <c r="T558" s="231"/>
      <c r="U558" s="225"/>
      <c r="V558" s="225">
        <f>SUM(V559:V560)</f>
        <v>0.1</v>
      </c>
      <c r="W558" s="225"/>
      <c r="X558" s="225"/>
      <c r="Y558" s="225"/>
      <c r="AG558" t="s">
        <v>230</v>
      </c>
    </row>
    <row r="559" spans="1:60" ht="22.5" outlineLevel="1" x14ac:dyDescent="0.2">
      <c r="A559" s="244">
        <v>193</v>
      </c>
      <c r="B559" s="245" t="s">
        <v>916</v>
      </c>
      <c r="C559" s="259" t="s">
        <v>917</v>
      </c>
      <c r="D559" s="246" t="s">
        <v>274</v>
      </c>
      <c r="E559" s="247">
        <v>10</v>
      </c>
      <c r="F559" s="248"/>
      <c r="G559" s="249">
        <f>ROUND(E559*F559,2)</f>
        <v>0</v>
      </c>
      <c r="H559" s="248"/>
      <c r="I559" s="249">
        <f>ROUND(E559*H559,2)</f>
        <v>0</v>
      </c>
      <c r="J559" s="248"/>
      <c r="K559" s="249">
        <f>ROUND(E559*J559,2)</f>
        <v>0</v>
      </c>
      <c r="L559" s="249">
        <v>21</v>
      </c>
      <c r="M559" s="249">
        <f>G559*(1+L559/100)</f>
        <v>0</v>
      </c>
      <c r="N559" s="247">
        <v>3.5E-4</v>
      </c>
      <c r="O559" s="247">
        <f>ROUND(E559*N559,2)</f>
        <v>0</v>
      </c>
      <c r="P559" s="247">
        <v>0</v>
      </c>
      <c r="Q559" s="247">
        <f>ROUND(E559*P559,2)</f>
        <v>0</v>
      </c>
      <c r="R559" s="249"/>
      <c r="S559" s="249" t="s">
        <v>392</v>
      </c>
      <c r="T559" s="250" t="s">
        <v>393</v>
      </c>
      <c r="U559" s="221">
        <v>0.01</v>
      </c>
      <c r="V559" s="221">
        <f>ROUND(E559*U559,2)</f>
        <v>0.1</v>
      </c>
      <c r="W559" s="221"/>
      <c r="X559" s="221" t="s">
        <v>236</v>
      </c>
      <c r="Y559" s="221" t="s">
        <v>237</v>
      </c>
      <c r="Z559" s="210"/>
      <c r="AA559" s="210"/>
      <c r="AB559" s="210"/>
      <c r="AC559" s="210"/>
      <c r="AD559" s="210"/>
      <c r="AE559" s="210"/>
      <c r="AF559" s="210"/>
      <c r="AG559" s="210" t="s">
        <v>238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44">
        <v>194</v>
      </c>
      <c r="B560" s="245" t="s">
        <v>918</v>
      </c>
      <c r="C560" s="259" t="s">
        <v>919</v>
      </c>
      <c r="D560" s="246" t="s">
        <v>920</v>
      </c>
      <c r="E560" s="247">
        <v>160</v>
      </c>
      <c r="F560" s="248"/>
      <c r="G560" s="249">
        <f>ROUND(E560*F560,2)</f>
        <v>0</v>
      </c>
      <c r="H560" s="248"/>
      <c r="I560" s="249">
        <f>ROUND(E560*H560,2)</f>
        <v>0</v>
      </c>
      <c r="J560" s="248"/>
      <c r="K560" s="249">
        <f>ROUND(E560*J560,2)</f>
        <v>0</v>
      </c>
      <c r="L560" s="249">
        <v>21</v>
      </c>
      <c r="M560" s="249">
        <f>G560*(1+L560/100)</f>
        <v>0</v>
      </c>
      <c r="N560" s="247">
        <v>0</v>
      </c>
      <c r="O560" s="247">
        <f>ROUND(E560*N560,2)</f>
        <v>0</v>
      </c>
      <c r="P560" s="247">
        <v>0</v>
      </c>
      <c r="Q560" s="247">
        <f>ROUND(E560*P560,2)</f>
        <v>0</v>
      </c>
      <c r="R560" s="249"/>
      <c r="S560" s="249" t="s">
        <v>392</v>
      </c>
      <c r="T560" s="250" t="s">
        <v>393</v>
      </c>
      <c r="U560" s="221">
        <v>0</v>
      </c>
      <c r="V560" s="221">
        <f>ROUND(E560*U560,2)</f>
        <v>0</v>
      </c>
      <c r="W560" s="221"/>
      <c r="X560" s="221" t="s">
        <v>236</v>
      </c>
      <c r="Y560" s="221" t="s">
        <v>237</v>
      </c>
      <c r="Z560" s="210"/>
      <c r="AA560" s="210"/>
      <c r="AB560" s="210"/>
      <c r="AC560" s="210"/>
      <c r="AD560" s="210"/>
      <c r="AE560" s="210"/>
      <c r="AF560" s="210"/>
      <c r="AG560" s="210" t="s">
        <v>343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x14ac:dyDescent="0.2">
      <c r="A561" s="226" t="s">
        <v>229</v>
      </c>
      <c r="B561" s="227" t="s">
        <v>197</v>
      </c>
      <c r="C561" s="253" t="s">
        <v>198</v>
      </c>
      <c r="D561" s="228"/>
      <c r="E561" s="229"/>
      <c r="F561" s="230"/>
      <c r="G561" s="230">
        <f>SUMIF(AG562:AG570,"&lt;&gt;NOR",G562:G570)</f>
        <v>0</v>
      </c>
      <c r="H561" s="230"/>
      <c r="I561" s="230">
        <f>SUM(I562:I570)</f>
        <v>0</v>
      </c>
      <c r="J561" s="230"/>
      <c r="K561" s="230">
        <f>SUM(K562:K570)</f>
        <v>0</v>
      </c>
      <c r="L561" s="230"/>
      <c r="M561" s="230">
        <f>SUM(M562:M570)</f>
        <v>0</v>
      </c>
      <c r="N561" s="229"/>
      <c r="O561" s="229">
        <f>SUM(O562:O570)</f>
        <v>0</v>
      </c>
      <c r="P561" s="229"/>
      <c r="Q561" s="229">
        <f>SUM(Q562:Q570)</f>
        <v>0</v>
      </c>
      <c r="R561" s="230"/>
      <c r="S561" s="230"/>
      <c r="T561" s="231"/>
      <c r="U561" s="225"/>
      <c r="V561" s="225">
        <f>SUM(V562:V570)</f>
        <v>107.9</v>
      </c>
      <c r="W561" s="225"/>
      <c r="X561" s="225"/>
      <c r="Y561" s="225"/>
      <c r="AG561" t="s">
        <v>230</v>
      </c>
    </row>
    <row r="562" spans="1:60" outlineLevel="1" x14ac:dyDescent="0.2">
      <c r="A562" s="233">
        <v>195</v>
      </c>
      <c r="B562" s="234" t="s">
        <v>921</v>
      </c>
      <c r="C562" s="254" t="s">
        <v>922</v>
      </c>
      <c r="D562" s="235" t="s">
        <v>263</v>
      </c>
      <c r="E562" s="236">
        <v>86.869010000000003</v>
      </c>
      <c r="F562" s="237"/>
      <c r="G562" s="238">
        <f>ROUND(E562*F562,2)</f>
        <v>0</v>
      </c>
      <c r="H562" s="237"/>
      <c r="I562" s="238">
        <f>ROUND(E562*H562,2)</f>
        <v>0</v>
      </c>
      <c r="J562" s="237"/>
      <c r="K562" s="238">
        <f>ROUND(E562*J562,2)</f>
        <v>0</v>
      </c>
      <c r="L562" s="238">
        <v>21</v>
      </c>
      <c r="M562" s="238">
        <f>G562*(1+L562/100)</f>
        <v>0</v>
      </c>
      <c r="N562" s="236">
        <v>0</v>
      </c>
      <c r="O562" s="236">
        <f>ROUND(E562*N562,2)</f>
        <v>0</v>
      </c>
      <c r="P562" s="236">
        <v>0</v>
      </c>
      <c r="Q562" s="236">
        <f>ROUND(E562*P562,2)</f>
        <v>0</v>
      </c>
      <c r="R562" s="238" t="s">
        <v>923</v>
      </c>
      <c r="S562" s="238" t="s">
        <v>235</v>
      </c>
      <c r="T562" s="239" t="s">
        <v>235</v>
      </c>
      <c r="U562" s="221">
        <v>0</v>
      </c>
      <c r="V562" s="221">
        <f>ROUND(E562*U562,2)</f>
        <v>0</v>
      </c>
      <c r="W562" s="221"/>
      <c r="X562" s="221" t="s">
        <v>924</v>
      </c>
      <c r="Y562" s="221" t="s">
        <v>237</v>
      </c>
      <c r="Z562" s="210"/>
      <c r="AA562" s="210"/>
      <c r="AB562" s="210"/>
      <c r="AC562" s="210"/>
      <c r="AD562" s="210"/>
      <c r="AE562" s="210"/>
      <c r="AF562" s="210"/>
      <c r="AG562" s="210" t="s">
        <v>925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ht="22.5" outlineLevel="2" x14ac:dyDescent="0.2">
      <c r="A563" s="217"/>
      <c r="B563" s="218"/>
      <c r="C563" s="255" t="s">
        <v>926</v>
      </c>
      <c r="D563" s="240"/>
      <c r="E563" s="240"/>
      <c r="F563" s="240"/>
      <c r="G563" s="240"/>
      <c r="H563" s="221"/>
      <c r="I563" s="221"/>
      <c r="J563" s="221"/>
      <c r="K563" s="221"/>
      <c r="L563" s="221"/>
      <c r="M563" s="221"/>
      <c r="N563" s="220"/>
      <c r="O563" s="220"/>
      <c r="P563" s="220"/>
      <c r="Q563" s="220"/>
      <c r="R563" s="221"/>
      <c r="S563" s="221"/>
      <c r="T563" s="221"/>
      <c r="U563" s="221"/>
      <c r="V563" s="221"/>
      <c r="W563" s="221"/>
      <c r="X563" s="221"/>
      <c r="Y563" s="221"/>
      <c r="Z563" s="210"/>
      <c r="AA563" s="210"/>
      <c r="AB563" s="210"/>
      <c r="AC563" s="210"/>
      <c r="AD563" s="210"/>
      <c r="AE563" s="210"/>
      <c r="AF563" s="210"/>
      <c r="AG563" s="210" t="s">
        <v>240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41" t="str">
        <f>C563</f>
        <v>se složením a hrubým urovnáním nebo s přeložením na jiný dopravní prostředek kromě lodi, vč. příplatku za každých dalších i započatých 1000 m přes 1000 m,</v>
      </c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">
      <c r="A564" s="233">
        <v>196</v>
      </c>
      <c r="B564" s="234" t="s">
        <v>927</v>
      </c>
      <c r="C564" s="254" t="s">
        <v>928</v>
      </c>
      <c r="D564" s="235" t="s">
        <v>263</v>
      </c>
      <c r="E564" s="236">
        <v>86.869010000000003</v>
      </c>
      <c r="F564" s="237"/>
      <c r="G564" s="238">
        <f>ROUND(E564*F564,2)</f>
        <v>0</v>
      </c>
      <c r="H564" s="237"/>
      <c r="I564" s="238">
        <f>ROUND(E564*H564,2)</f>
        <v>0</v>
      </c>
      <c r="J564" s="237"/>
      <c r="K564" s="238">
        <f>ROUND(E564*J564,2)</f>
        <v>0</v>
      </c>
      <c r="L564" s="238">
        <v>21</v>
      </c>
      <c r="M564" s="238">
        <f>G564*(1+L564/100)</f>
        <v>0</v>
      </c>
      <c r="N564" s="236">
        <v>0</v>
      </c>
      <c r="O564" s="236">
        <f>ROUND(E564*N564,2)</f>
        <v>0</v>
      </c>
      <c r="P564" s="236">
        <v>0</v>
      </c>
      <c r="Q564" s="236">
        <f>ROUND(E564*P564,2)</f>
        <v>0</v>
      </c>
      <c r="R564" s="238" t="s">
        <v>518</v>
      </c>
      <c r="S564" s="238" t="s">
        <v>235</v>
      </c>
      <c r="T564" s="239" t="s">
        <v>235</v>
      </c>
      <c r="U564" s="221">
        <v>0.49</v>
      </c>
      <c r="V564" s="221">
        <f>ROUND(E564*U564,2)</f>
        <v>42.57</v>
      </c>
      <c r="W564" s="221"/>
      <c r="X564" s="221" t="s">
        <v>924</v>
      </c>
      <c r="Y564" s="221" t="s">
        <v>237</v>
      </c>
      <c r="Z564" s="210"/>
      <c r="AA564" s="210"/>
      <c r="AB564" s="210"/>
      <c r="AC564" s="210"/>
      <c r="AD564" s="210"/>
      <c r="AE564" s="210"/>
      <c r="AF564" s="210"/>
      <c r="AG564" s="210" t="s">
        <v>925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2" x14ac:dyDescent="0.2">
      <c r="A565" s="217"/>
      <c r="B565" s="218"/>
      <c r="C565" s="257" t="s">
        <v>929</v>
      </c>
      <c r="D565" s="242"/>
      <c r="E565" s="242"/>
      <c r="F565" s="242"/>
      <c r="G565" s="242"/>
      <c r="H565" s="221"/>
      <c r="I565" s="221"/>
      <c r="J565" s="221"/>
      <c r="K565" s="221"/>
      <c r="L565" s="221"/>
      <c r="M565" s="221"/>
      <c r="N565" s="220"/>
      <c r="O565" s="220"/>
      <c r="P565" s="220"/>
      <c r="Q565" s="220"/>
      <c r="R565" s="221"/>
      <c r="S565" s="221"/>
      <c r="T565" s="221"/>
      <c r="U565" s="221"/>
      <c r="V565" s="221"/>
      <c r="W565" s="221"/>
      <c r="X565" s="221"/>
      <c r="Y565" s="221"/>
      <c r="Z565" s="210"/>
      <c r="AA565" s="210"/>
      <c r="AB565" s="210"/>
      <c r="AC565" s="210"/>
      <c r="AD565" s="210"/>
      <c r="AE565" s="210"/>
      <c r="AF565" s="210"/>
      <c r="AG565" s="210" t="s">
        <v>314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">
      <c r="A566" s="244">
        <v>197</v>
      </c>
      <c r="B566" s="245" t="s">
        <v>930</v>
      </c>
      <c r="C566" s="259" t="s">
        <v>931</v>
      </c>
      <c r="D566" s="246" t="s">
        <v>263</v>
      </c>
      <c r="E566" s="247">
        <v>1303.03522</v>
      </c>
      <c r="F566" s="248"/>
      <c r="G566" s="249">
        <f>ROUND(E566*F566,2)</f>
        <v>0</v>
      </c>
      <c r="H566" s="248"/>
      <c r="I566" s="249">
        <f>ROUND(E566*H566,2)</f>
        <v>0</v>
      </c>
      <c r="J566" s="248"/>
      <c r="K566" s="249">
        <f>ROUND(E566*J566,2)</f>
        <v>0</v>
      </c>
      <c r="L566" s="249">
        <v>21</v>
      </c>
      <c r="M566" s="249">
        <f>G566*(1+L566/100)</f>
        <v>0</v>
      </c>
      <c r="N566" s="247">
        <v>0</v>
      </c>
      <c r="O566" s="247">
        <f>ROUND(E566*N566,2)</f>
        <v>0</v>
      </c>
      <c r="P566" s="247">
        <v>0</v>
      </c>
      <c r="Q566" s="247">
        <f>ROUND(E566*P566,2)</f>
        <v>0</v>
      </c>
      <c r="R566" s="249" t="s">
        <v>518</v>
      </c>
      <c r="S566" s="249" t="s">
        <v>235</v>
      </c>
      <c r="T566" s="250" t="s">
        <v>235</v>
      </c>
      <c r="U566" s="221">
        <v>0</v>
      </c>
      <c r="V566" s="221">
        <f>ROUND(E566*U566,2)</f>
        <v>0</v>
      </c>
      <c r="W566" s="221"/>
      <c r="X566" s="221" t="s">
        <v>924</v>
      </c>
      <c r="Y566" s="221" t="s">
        <v>237</v>
      </c>
      <c r="Z566" s="210"/>
      <c r="AA566" s="210"/>
      <c r="AB566" s="210"/>
      <c r="AC566" s="210"/>
      <c r="AD566" s="210"/>
      <c r="AE566" s="210"/>
      <c r="AF566" s="210"/>
      <c r="AG566" s="210" t="s">
        <v>925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">
      <c r="A567" s="244">
        <v>198</v>
      </c>
      <c r="B567" s="245" t="s">
        <v>932</v>
      </c>
      <c r="C567" s="259" t="s">
        <v>933</v>
      </c>
      <c r="D567" s="246" t="s">
        <v>263</v>
      </c>
      <c r="E567" s="247">
        <v>86.869010000000003</v>
      </c>
      <c r="F567" s="248"/>
      <c r="G567" s="249">
        <f>ROUND(E567*F567,2)</f>
        <v>0</v>
      </c>
      <c r="H567" s="248"/>
      <c r="I567" s="249">
        <f>ROUND(E567*H567,2)</f>
        <v>0</v>
      </c>
      <c r="J567" s="248"/>
      <c r="K567" s="249">
        <f>ROUND(E567*J567,2)</f>
        <v>0</v>
      </c>
      <c r="L567" s="249">
        <v>21</v>
      </c>
      <c r="M567" s="249">
        <f>G567*(1+L567/100)</f>
        <v>0</v>
      </c>
      <c r="N567" s="247">
        <v>0</v>
      </c>
      <c r="O567" s="247">
        <f>ROUND(E567*N567,2)</f>
        <v>0</v>
      </c>
      <c r="P567" s="247">
        <v>0</v>
      </c>
      <c r="Q567" s="247">
        <f>ROUND(E567*P567,2)</f>
        <v>0</v>
      </c>
      <c r="R567" s="249" t="s">
        <v>518</v>
      </c>
      <c r="S567" s="249" t="s">
        <v>235</v>
      </c>
      <c r="T567" s="250" t="s">
        <v>235</v>
      </c>
      <c r="U567" s="221">
        <v>0</v>
      </c>
      <c r="V567" s="221">
        <f>ROUND(E567*U567,2)</f>
        <v>0</v>
      </c>
      <c r="W567" s="221"/>
      <c r="X567" s="221" t="s">
        <v>924</v>
      </c>
      <c r="Y567" s="221" t="s">
        <v>237</v>
      </c>
      <c r="Z567" s="210"/>
      <c r="AA567" s="210"/>
      <c r="AB567" s="210"/>
      <c r="AC567" s="210"/>
      <c r="AD567" s="210"/>
      <c r="AE567" s="210"/>
      <c r="AF567" s="210"/>
      <c r="AG567" s="210" t="s">
        <v>925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ht="22.5" outlineLevel="1" x14ac:dyDescent="0.2">
      <c r="A568" s="233">
        <v>199</v>
      </c>
      <c r="B568" s="234" t="s">
        <v>934</v>
      </c>
      <c r="C568" s="254" t="s">
        <v>935</v>
      </c>
      <c r="D568" s="235" t="s">
        <v>263</v>
      </c>
      <c r="E568" s="236">
        <v>86.869010000000003</v>
      </c>
      <c r="F568" s="237"/>
      <c r="G568" s="238">
        <f>ROUND(E568*F568,2)</f>
        <v>0</v>
      </c>
      <c r="H568" s="237"/>
      <c r="I568" s="238">
        <f>ROUND(E568*H568,2)</f>
        <v>0</v>
      </c>
      <c r="J568" s="237"/>
      <c r="K568" s="238">
        <f>ROUND(E568*J568,2)</f>
        <v>0</v>
      </c>
      <c r="L568" s="238">
        <v>21</v>
      </c>
      <c r="M568" s="238">
        <f>G568*(1+L568/100)</f>
        <v>0</v>
      </c>
      <c r="N568" s="236">
        <v>0</v>
      </c>
      <c r="O568" s="236">
        <f>ROUND(E568*N568,2)</f>
        <v>0</v>
      </c>
      <c r="P568" s="236">
        <v>0</v>
      </c>
      <c r="Q568" s="236">
        <f>ROUND(E568*P568,2)</f>
        <v>0</v>
      </c>
      <c r="R568" s="238" t="s">
        <v>936</v>
      </c>
      <c r="S568" s="238" t="s">
        <v>235</v>
      </c>
      <c r="T568" s="239" t="s">
        <v>235</v>
      </c>
      <c r="U568" s="221">
        <v>0.752</v>
      </c>
      <c r="V568" s="221">
        <f>ROUND(E568*U568,2)</f>
        <v>65.33</v>
      </c>
      <c r="W568" s="221"/>
      <c r="X568" s="221" t="s">
        <v>924</v>
      </c>
      <c r="Y568" s="221" t="s">
        <v>237</v>
      </c>
      <c r="Z568" s="210"/>
      <c r="AA568" s="210"/>
      <c r="AB568" s="210"/>
      <c r="AC568" s="210"/>
      <c r="AD568" s="210"/>
      <c r="AE568" s="210"/>
      <c r="AF568" s="210"/>
      <c r="AG568" s="210" t="s">
        <v>925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2" x14ac:dyDescent="0.2">
      <c r="A569" s="217"/>
      <c r="B569" s="218"/>
      <c r="C569" s="255" t="s">
        <v>937</v>
      </c>
      <c r="D569" s="240"/>
      <c r="E569" s="240"/>
      <c r="F569" s="240"/>
      <c r="G569" s="240"/>
      <c r="H569" s="221"/>
      <c r="I569" s="221"/>
      <c r="J569" s="221"/>
      <c r="K569" s="221"/>
      <c r="L569" s="221"/>
      <c r="M569" s="221"/>
      <c r="N569" s="220"/>
      <c r="O569" s="220"/>
      <c r="P569" s="220"/>
      <c r="Q569" s="220"/>
      <c r="R569" s="221"/>
      <c r="S569" s="221"/>
      <c r="T569" s="221"/>
      <c r="U569" s="221"/>
      <c r="V569" s="221"/>
      <c r="W569" s="221"/>
      <c r="X569" s="221"/>
      <c r="Y569" s="221"/>
      <c r="Z569" s="210"/>
      <c r="AA569" s="210"/>
      <c r="AB569" s="210"/>
      <c r="AC569" s="210"/>
      <c r="AD569" s="210"/>
      <c r="AE569" s="210"/>
      <c r="AF569" s="210"/>
      <c r="AG569" s="210" t="s">
        <v>240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41" t="str">
        <f>C569</f>
        <v>nebo vybouraných hmot nošením nebo přehazováním k místu nakládky přístupnému normálním dopravním prostředkům do 10 m,</v>
      </c>
      <c r="BB569" s="210"/>
      <c r="BC569" s="210"/>
      <c r="BD569" s="210"/>
      <c r="BE569" s="210"/>
      <c r="BF569" s="210"/>
      <c r="BG569" s="210"/>
      <c r="BH569" s="210"/>
    </row>
    <row r="570" spans="1:60" ht="22.5" outlineLevel="2" x14ac:dyDescent="0.2">
      <c r="A570" s="217"/>
      <c r="B570" s="218"/>
      <c r="C570" s="258" t="s">
        <v>938</v>
      </c>
      <c r="D570" s="243"/>
      <c r="E570" s="243"/>
      <c r="F570" s="243"/>
      <c r="G570" s="243"/>
      <c r="H570" s="221"/>
      <c r="I570" s="221"/>
      <c r="J570" s="221"/>
      <c r="K570" s="221"/>
      <c r="L570" s="221"/>
      <c r="M570" s="221"/>
      <c r="N570" s="220"/>
      <c r="O570" s="220"/>
      <c r="P570" s="220"/>
      <c r="Q570" s="220"/>
      <c r="R570" s="221"/>
      <c r="S570" s="221"/>
      <c r="T570" s="221"/>
      <c r="U570" s="221"/>
      <c r="V570" s="221"/>
      <c r="W570" s="221"/>
      <c r="X570" s="221"/>
      <c r="Y570" s="221"/>
      <c r="Z570" s="210"/>
      <c r="AA570" s="210"/>
      <c r="AB570" s="210"/>
      <c r="AC570" s="210"/>
      <c r="AD570" s="210"/>
      <c r="AE570" s="210"/>
      <c r="AF570" s="210"/>
      <c r="AG570" s="210" t="s">
        <v>314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41" t="str">
        <f>C570</f>
        <v>S naložením suti nebo vybouraných hmot do dopravního prostředku a na jejich vyložením, popřípadě přeložením na normální dopravní prostředek.</v>
      </c>
      <c r="BB570" s="210"/>
      <c r="BC570" s="210"/>
      <c r="BD570" s="210"/>
      <c r="BE570" s="210"/>
      <c r="BF570" s="210"/>
      <c r="BG570" s="210"/>
      <c r="BH570" s="210"/>
    </row>
    <row r="571" spans="1:60" x14ac:dyDescent="0.2">
      <c r="A571" s="3"/>
      <c r="B571" s="4"/>
      <c r="C571" s="262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AE571">
        <v>12</v>
      </c>
      <c r="AF571">
        <v>21</v>
      </c>
      <c r="AG571" t="s">
        <v>215</v>
      </c>
    </row>
    <row r="572" spans="1:60" x14ac:dyDescent="0.2">
      <c r="A572" s="213"/>
      <c r="B572" s="214" t="s">
        <v>29</v>
      </c>
      <c r="C572" s="263"/>
      <c r="D572" s="215"/>
      <c r="E572" s="216"/>
      <c r="F572" s="216"/>
      <c r="G572" s="232">
        <f>G8+G48+G81+G85+G158+G173+G217+G243+G246+G255+G333+G336+G358+G371+G381+G423+G430+G451+G473+G484+G515+G531+G538+G555+G558+G561</f>
        <v>0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AE572">
        <f>SUMIF(L7:L570,AE571,G7:G570)</f>
        <v>0</v>
      </c>
      <c r="AF572">
        <f>SUMIF(L7:L570,AF571,G7:G570)</f>
        <v>0</v>
      </c>
      <c r="AG572" t="s">
        <v>939</v>
      </c>
    </row>
    <row r="573" spans="1:60" x14ac:dyDescent="0.2">
      <c r="C573" s="264"/>
      <c r="D573" s="10"/>
      <c r="AG573" t="s">
        <v>941</v>
      </c>
    </row>
    <row r="574" spans="1:60" x14ac:dyDescent="0.2">
      <c r="D574" s="10"/>
    </row>
    <row r="575" spans="1:60" x14ac:dyDescent="0.2">
      <c r="D575" s="10"/>
    </row>
    <row r="576" spans="1:60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cWTpQr/36k/zJOxBat6Xbhy3Euzi/ZOAWuPKl293e641YLbFpHoa7BtLdtlUSPTY4sRiH3OK5bR6pV0+qP5EA==" saltValue="4TH0z9IPhYZu7PTJdOLpeA==" spinCount="100000" sheet="1" formatRows="0"/>
  <mergeCells count="102">
    <mergeCell ref="C528:G528"/>
    <mergeCell ref="C533:G533"/>
    <mergeCell ref="C563:G563"/>
    <mergeCell ref="C565:G565"/>
    <mergeCell ref="C569:G569"/>
    <mergeCell ref="C570:G570"/>
    <mergeCell ref="C472:G472"/>
    <mergeCell ref="C483:G483"/>
    <mergeCell ref="C486:G486"/>
    <mergeCell ref="C489:G489"/>
    <mergeCell ref="C509:G509"/>
    <mergeCell ref="C514:G514"/>
    <mergeCell ref="C417:G417"/>
    <mergeCell ref="C418:G418"/>
    <mergeCell ref="C419:G419"/>
    <mergeCell ref="C422:G422"/>
    <mergeCell ref="C450:G450"/>
    <mergeCell ref="C461:G461"/>
    <mergeCell ref="C367:G367"/>
    <mergeCell ref="C370:G370"/>
    <mergeCell ref="C380:G380"/>
    <mergeCell ref="C383:G383"/>
    <mergeCell ref="C412:G412"/>
    <mergeCell ref="C413:G413"/>
    <mergeCell ref="C331:G331"/>
    <mergeCell ref="C335:G335"/>
    <mergeCell ref="C348:G348"/>
    <mergeCell ref="C357:G357"/>
    <mergeCell ref="C365:G365"/>
    <mergeCell ref="C366:G366"/>
    <mergeCell ref="C304:G304"/>
    <mergeCell ref="C307:G307"/>
    <mergeCell ref="C308:G308"/>
    <mergeCell ref="C311:G311"/>
    <mergeCell ref="C312:G312"/>
    <mergeCell ref="C328:G328"/>
    <mergeCell ref="C283:G283"/>
    <mergeCell ref="C286:G286"/>
    <mergeCell ref="C289:G289"/>
    <mergeCell ref="C291:G291"/>
    <mergeCell ref="C293:G293"/>
    <mergeCell ref="C303:G303"/>
    <mergeCell ref="C222:G222"/>
    <mergeCell ref="C257:G257"/>
    <mergeCell ref="C260:G260"/>
    <mergeCell ref="C263:G263"/>
    <mergeCell ref="C272:G272"/>
    <mergeCell ref="C277:G277"/>
    <mergeCell ref="C203:G203"/>
    <mergeCell ref="C207:G207"/>
    <mergeCell ref="C208:G208"/>
    <mergeCell ref="C211:G211"/>
    <mergeCell ref="C212:G212"/>
    <mergeCell ref="C219:G219"/>
    <mergeCell ref="C176:G176"/>
    <mergeCell ref="C183:G183"/>
    <mergeCell ref="C186:G186"/>
    <mergeCell ref="C189:G189"/>
    <mergeCell ref="C194:G194"/>
    <mergeCell ref="C198:G198"/>
    <mergeCell ref="C155:G155"/>
    <mergeCell ref="C156:G156"/>
    <mergeCell ref="C160:G160"/>
    <mergeCell ref="C163:G163"/>
    <mergeCell ref="C166:G166"/>
    <mergeCell ref="C175:G175"/>
    <mergeCell ref="C122:G122"/>
    <mergeCell ref="C128:G128"/>
    <mergeCell ref="C131:G131"/>
    <mergeCell ref="C140:G140"/>
    <mergeCell ref="C149:G149"/>
    <mergeCell ref="C150:G150"/>
    <mergeCell ref="C87:G87"/>
    <mergeCell ref="C90:G90"/>
    <mergeCell ref="C93:G93"/>
    <mergeCell ref="C101:G101"/>
    <mergeCell ref="C113:G113"/>
    <mergeCell ref="C116:G116"/>
    <mergeCell ref="C73:G73"/>
    <mergeCell ref="C76:G76"/>
    <mergeCell ref="C77:G77"/>
    <mergeCell ref="C78:G78"/>
    <mergeCell ref="C79:G79"/>
    <mergeCell ref="C83:G83"/>
    <mergeCell ref="C54:G54"/>
    <mergeCell ref="C58:G58"/>
    <mergeCell ref="C61:G61"/>
    <mergeCell ref="C70:G70"/>
    <mergeCell ref="C71:G71"/>
    <mergeCell ref="C72:G72"/>
    <mergeCell ref="C16:G16"/>
    <mergeCell ref="C22:G22"/>
    <mergeCell ref="C28:G28"/>
    <mergeCell ref="C33:G33"/>
    <mergeCell ref="C36:G36"/>
    <mergeCell ref="C50:G5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A95D-CEFD-4E7F-ACD2-E9D45C713EE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43</v>
      </c>
      <c r="C8" s="253" t="s">
        <v>85</v>
      </c>
      <c r="D8" s="228"/>
      <c r="E8" s="229"/>
      <c r="F8" s="230"/>
      <c r="G8" s="230">
        <f>SUMIF(AG9:AG19,"&lt;&gt;NOR",G9:G19)</f>
        <v>0</v>
      </c>
      <c r="H8" s="230"/>
      <c r="I8" s="230">
        <f>SUM(I9:I19)</f>
        <v>0</v>
      </c>
      <c r="J8" s="230"/>
      <c r="K8" s="230">
        <f>SUM(K9:K19)</f>
        <v>0</v>
      </c>
      <c r="L8" s="230"/>
      <c r="M8" s="230">
        <f>SUM(M9:M19)</f>
        <v>0</v>
      </c>
      <c r="N8" s="229"/>
      <c r="O8" s="229">
        <f>SUM(O9:O19)</f>
        <v>0</v>
      </c>
      <c r="P8" s="229"/>
      <c r="Q8" s="229">
        <f>SUM(Q9:Q19)</f>
        <v>0</v>
      </c>
      <c r="R8" s="230"/>
      <c r="S8" s="230"/>
      <c r="T8" s="231"/>
      <c r="U8" s="225"/>
      <c r="V8" s="225">
        <f>SUM(V9:V19)</f>
        <v>0</v>
      </c>
      <c r="W8" s="225"/>
      <c r="X8" s="225"/>
      <c r="Y8" s="225"/>
      <c r="AG8" t="s">
        <v>230</v>
      </c>
    </row>
    <row r="9" spans="1:60" ht="22.5" outlineLevel="1" x14ac:dyDescent="0.2">
      <c r="A9" s="244">
        <v>1</v>
      </c>
      <c r="B9" s="245" t="s">
        <v>942</v>
      </c>
      <c r="C9" s="259" t="s">
        <v>943</v>
      </c>
      <c r="D9" s="246" t="s">
        <v>362</v>
      </c>
      <c r="E9" s="247">
        <v>4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392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343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4">
        <v>2</v>
      </c>
      <c r="B10" s="245" t="s">
        <v>944</v>
      </c>
      <c r="C10" s="259" t="s">
        <v>945</v>
      </c>
      <c r="D10" s="246" t="s">
        <v>362</v>
      </c>
      <c r="E10" s="247">
        <v>26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392</v>
      </c>
      <c r="T10" s="250" t="s">
        <v>393</v>
      </c>
      <c r="U10" s="221">
        <v>0</v>
      </c>
      <c r="V10" s="221">
        <f>ROUND(E10*U10,2)</f>
        <v>0</v>
      </c>
      <c r="W10" s="221"/>
      <c r="X10" s="221" t="s">
        <v>236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343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4">
        <v>3</v>
      </c>
      <c r="B11" s="245" t="s">
        <v>946</v>
      </c>
      <c r="C11" s="259" t="s">
        <v>947</v>
      </c>
      <c r="D11" s="246" t="s">
        <v>362</v>
      </c>
      <c r="E11" s="247">
        <v>2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392</v>
      </c>
      <c r="T11" s="250" t="s">
        <v>393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343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4">
        <v>4</v>
      </c>
      <c r="B12" s="245" t="s">
        <v>948</v>
      </c>
      <c r="C12" s="259" t="s">
        <v>949</v>
      </c>
      <c r="D12" s="246" t="s">
        <v>950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392</v>
      </c>
      <c r="T12" s="250" t="s">
        <v>393</v>
      </c>
      <c r="U12" s="221">
        <v>0</v>
      </c>
      <c r="V12" s="221">
        <f>ROUND(E12*U12,2)</f>
        <v>0</v>
      </c>
      <c r="W12" s="221"/>
      <c r="X12" s="221" t="s">
        <v>236</v>
      </c>
      <c r="Y12" s="221" t="s">
        <v>237</v>
      </c>
      <c r="Z12" s="210"/>
      <c r="AA12" s="210"/>
      <c r="AB12" s="210"/>
      <c r="AC12" s="210"/>
      <c r="AD12" s="210"/>
      <c r="AE12" s="210"/>
      <c r="AF12" s="210"/>
      <c r="AG12" s="210" t="s">
        <v>343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5</v>
      </c>
      <c r="B13" s="245" t="s">
        <v>951</v>
      </c>
      <c r="C13" s="259" t="s">
        <v>952</v>
      </c>
      <c r="D13" s="246" t="s">
        <v>362</v>
      </c>
      <c r="E13" s="247">
        <v>32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392</v>
      </c>
      <c r="T13" s="250" t="s">
        <v>393</v>
      </c>
      <c r="U13" s="221">
        <v>0</v>
      </c>
      <c r="V13" s="221">
        <f>ROUND(E13*U13,2)</f>
        <v>0</v>
      </c>
      <c r="W13" s="221"/>
      <c r="X13" s="221" t="s">
        <v>236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343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4">
        <v>6</v>
      </c>
      <c r="B14" s="245" t="s">
        <v>953</v>
      </c>
      <c r="C14" s="259" t="s">
        <v>954</v>
      </c>
      <c r="D14" s="246" t="s">
        <v>950</v>
      </c>
      <c r="E14" s="247">
        <v>2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392</v>
      </c>
      <c r="T14" s="250" t="s">
        <v>393</v>
      </c>
      <c r="U14" s="221">
        <v>0</v>
      </c>
      <c r="V14" s="221">
        <f>ROUND(E14*U14,2)</f>
        <v>0</v>
      </c>
      <c r="W14" s="221"/>
      <c r="X14" s="221" t="s">
        <v>283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955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4">
        <v>7</v>
      </c>
      <c r="B15" s="245" t="s">
        <v>956</v>
      </c>
      <c r="C15" s="259" t="s">
        <v>957</v>
      </c>
      <c r="D15" s="246" t="s">
        <v>950</v>
      </c>
      <c r="E15" s="247">
        <v>3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/>
      <c r="S15" s="249" t="s">
        <v>392</v>
      </c>
      <c r="T15" s="250" t="s">
        <v>393</v>
      </c>
      <c r="U15" s="221">
        <v>0</v>
      </c>
      <c r="V15" s="221">
        <f>ROUND(E15*U15,2)</f>
        <v>0</v>
      </c>
      <c r="W15" s="221"/>
      <c r="X15" s="221" t="s">
        <v>283</v>
      </c>
      <c r="Y15" s="221" t="s">
        <v>237</v>
      </c>
      <c r="Z15" s="210"/>
      <c r="AA15" s="210"/>
      <c r="AB15" s="210"/>
      <c r="AC15" s="210"/>
      <c r="AD15" s="210"/>
      <c r="AE15" s="210"/>
      <c r="AF15" s="210"/>
      <c r="AG15" s="210" t="s">
        <v>955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4">
        <v>8</v>
      </c>
      <c r="B16" s="245" t="s">
        <v>958</v>
      </c>
      <c r="C16" s="259" t="s">
        <v>959</v>
      </c>
      <c r="D16" s="246" t="s">
        <v>950</v>
      </c>
      <c r="E16" s="247">
        <v>1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392</v>
      </c>
      <c r="T16" s="250" t="s">
        <v>393</v>
      </c>
      <c r="U16" s="221">
        <v>0</v>
      </c>
      <c r="V16" s="221">
        <f>ROUND(E16*U16,2)</f>
        <v>0</v>
      </c>
      <c r="W16" s="221"/>
      <c r="X16" s="221" t="s">
        <v>283</v>
      </c>
      <c r="Y16" s="221" t="s">
        <v>237</v>
      </c>
      <c r="Z16" s="210"/>
      <c r="AA16" s="210"/>
      <c r="AB16" s="210"/>
      <c r="AC16" s="210"/>
      <c r="AD16" s="210"/>
      <c r="AE16" s="210"/>
      <c r="AF16" s="210"/>
      <c r="AG16" s="210" t="s">
        <v>955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4">
        <v>9</v>
      </c>
      <c r="B17" s="245" t="s">
        <v>960</v>
      </c>
      <c r="C17" s="259" t="s">
        <v>961</v>
      </c>
      <c r="D17" s="246" t="s">
        <v>950</v>
      </c>
      <c r="E17" s="247">
        <v>4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392</v>
      </c>
      <c r="T17" s="250" t="s">
        <v>393</v>
      </c>
      <c r="U17" s="221">
        <v>0</v>
      </c>
      <c r="V17" s="221">
        <f>ROUND(E17*U17,2)</f>
        <v>0</v>
      </c>
      <c r="W17" s="221"/>
      <c r="X17" s="221" t="s">
        <v>283</v>
      </c>
      <c r="Y17" s="221" t="s">
        <v>237</v>
      </c>
      <c r="Z17" s="210"/>
      <c r="AA17" s="210"/>
      <c r="AB17" s="210"/>
      <c r="AC17" s="210"/>
      <c r="AD17" s="210"/>
      <c r="AE17" s="210"/>
      <c r="AF17" s="210"/>
      <c r="AG17" s="210" t="s">
        <v>955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4">
        <v>10</v>
      </c>
      <c r="B18" s="245" t="s">
        <v>962</v>
      </c>
      <c r="C18" s="259" t="s">
        <v>963</v>
      </c>
      <c r="D18" s="246" t="s">
        <v>362</v>
      </c>
      <c r="E18" s="247">
        <v>4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392</v>
      </c>
      <c r="T18" s="250" t="s">
        <v>393</v>
      </c>
      <c r="U18" s="221">
        <v>0</v>
      </c>
      <c r="V18" s="221">
        <f>ROUND(E18*U18,2)</f>
        <v>0</v>
      </c>
      <c r="W18" s="221"/>
      <c r="X18" s="221" t="s">
        <v>283</v>
      </c>
      <c r="Y18" s="221" t="s">
        <v>237</v>
      </c>
      <c r="Z18" s="210"/>
      <c r="AA18" s="210"/>
      <c r="AB18" s="210"/>
      <c r="AC18" s="210"/>
      <c r="AD18" s="210"/>
      <c r="AE18" s="210"/>
      <c r="AF18" s="210"/>
      <c r="AG18" s="210" t="s">
        <v>955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4">
        <v>11</v>
      </c>
      <c r="B19" s="245" t="s">
        <v>964</v>
      </c>
      <c r="C19" s="259" t="s">
        <v>965</v>
      </c>
      <c r="D19" s="246" t="s">
        <v>243</v>
      </c>
      <c r="E19" s="247">
        <v>38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392</v>
      </c>
      <c r="T19" s="250" t="s">
        <v>393</v>
      </c>
      <c r="U19" s="221">
        <v>0</v>
      </c>
      <c r="V19" s="221">
        <f>ROUND(E19*U19,2)</f>
        <v>0</v>
      </c>
      <c r="W19" s="221"/>
      <c r="X19" s="221" t="s">
        <v>283</v>
      </c>
      <c r="Y19" s="221" t="s">
        <v>237</v>
      </c>
      <c r="Z19" s="210"/>
      <c r="AA19" s="210"/>
      <c r="AB19" s="210"/>
      <c r="AC19" s="210"/>
      <c r="AD19" s="210"/>
      <c r="AE19" s="210"/>
      <c r="AF19" s="210"/>
      <c r="AG19" s="210" t="s">
        <v>955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6" t="s">
        <v>229</v>
      </c>
      <c r="B20" s="227" t="s">
        <v>95</v>
      </c>
      <c r="C20" s="253" t="s">
        <v>96</v>
      </c>
      <c r="D20" s="228"/>
      <c r="E20" s="229"/>
      <c r="F20" s="230"/>
      <c r="G20" s="230">
        <f>SUMIF(AG21:AG35,"&lt;&gt;NOR",G21:G35)</f>
        <v>0</v>
      </c>
      <c r="H20" s="230"/>
      <c r="I20" s="230">
        <f>SUM(I21:I35)</f>
        <v>0</v>
      </c>
      <c r="J20" s="230"/>
      <c r="K20" s="230">
        <f>SUM(K21:K35)</f>
        <v>0</v>
      </c>
      <c r="L20" s="230"/>
      <c r="M20" s="230">
        <f>SUM(M21:M35)</f>
        <v>0</v>
      </c>
      <c r="N20" s="229"/>
      <c r="O20" s="229">
        <f>SUM(O21:O35)</f>
        <v>0</v>
      </c>
      <c r="P20" s="229"/>
      <c r="Q20" s="229">
        <f>SUM(Q21:Q35)</f>
        <v>0</v>
      </c>
      <c r="R20" s="230"/>
      <c r="S20" s="230"/>
      <c r="T20" s="231"/>
      <c r="U20" s="225"/>
      <c r="V20" s="225">
        <f>SUM(V21:V35)</f>
        <v>0</v>
      </c>
      <c r="W20" s="225"/>
      <c r="X20" s="225"/>
      <c r="Y20" s="225"/>
      <c r="AG20" t="s">
        <v>230</v>
      </c>
    </row>
    <row r="21" spans="1:60" outlineLevel="1" x14ac:dyDescent="0.2">
      <c r="A21" s="244">
        <v>12</v>
      </c>
      <c r="B21" s="245" t="s">
        <v>966</v>
      </c>
      <c r="C21" s="259" t="s">
        <v>967</v>
      </c>
      <c r="D21" s="246" t="s">
        <v>362</v>
      </c>
      <c r="E21" s="247">
        <v>4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9"/>
      <c r="S21" s="249" t="s">
        <v>392</v>
      </c>
      <c r="T21" s="250" t="s">
        <v>393</v>
      </c>
      <c r="U21" s="221">
        <v>0</v>
      </c>
      <c r="V21" s="221">
        <f>ROUND(E21*U21,2)</f>
        <v>0</v>
      </c>
      <c r="W21" s="221"/>
      <c r="X21" s="221" t="s">
        <v>236</v>
      </c>
      <c r="Y21" s="221" t="s">
        <v>237</v>
      </c>
      <c r="Z21" s="210"/>
      <c r="AA21" s="210"/>
      <c r="AB21" s="210"/>
      <c r="AC21" s="210"/>
      <c r="AD21" s="210"/>
      <c r="AE21" s="210"/>
      <c r="AF21" s="210"/>
      <c r="AG21" s="210" t="s">
        <v>343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4">
        <v>13</v>
      </c>
      <c r="B22" s="245" t="s">
        <v>968</v>
      </c>
      <c r="C22" s="259" t="s">
        <v>969</v>
      </c>
      <c r="D22" s="246" t="s">
        <v>362</v>
      </c>
      <c r="E22" s="247">
        <v>15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9"/>
      <c r="S22" s="249" t="s">
        <v>392</v>
      </c>
      <c r="T22" s="250" t="s">
        <v>393</v>
      </c>
      <c r="U22" s="221">
        <v>0</v>
      </c>
      <c r="V22" s="221">
        <f>ROUND(E22*U22,2)</f>
        <v>0</v>
      </c>
      <c r="W22" s="221"/>
      <c r="X22" s="221" t="s">
        <v>236</v>
      </c>
      <c r="Y22" s="221" t="s">
        <v>237</v>
      </c>
      <c r="Z22" s="210"/>
      <c r="AA22" s="210"/>
      <c r="AB22" s="210"/>
      <c r="AC22" s="210"/>
      <c r="AD22" s="210"/>
      <c r="AE22" s="210"/>
      <c r="AF22" s="210"/>
      <c r="AG22" s="210" t="s">
        <v>343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4">
        <v>14</v>
      </c>
      <c r="B23" s="245" t="s">
        <v>970</v>
      </c>
      <c r="C23" s="259" t="s">
        <v>971</v>
      </c>
      <c r="D23" s="246" t="s">
        <v>362</v>
      </c>
      <c r="E23" s="247">
        <v>13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392</v>
      </c>
      <c r="T23" s="250" t="s">
        <v>393</v>
      </c>
      <c r="U23" s="221">
        <v>0</v>
      </c>
      <c r="V23" s="221">
        <f>ROUND(E23*U23,2)</f>
        <v>0</v>
      </c>
      <c r="W23" s="221"/>
      <c r="X23" s="221" t="s">
        <v>236</v>
      </c>
      <c r="Y23" s="221" t="s">
        <v>237</v>
      </c>
      <c r="Z23" s="210"/>
      <c r="AA23" s="210"/>
      <c r="AB23" s="210"/>
      <c r="AC23" s="210"/>
      <c r="AD23" s="210"/>
      <c r="AE23" s="210"/>
      <c r="AF23" s="210"/>
      <c r="AG23" s="210" t="s">
        <v>343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4">
        <v>15</v>
      </c>
      <c r="B24" s="245" t="s">
        <v>972</v>
      </c>
      <c r="C24" s="259" t="s">
        <v>973</v>
      </c>
      <c r="D24" s="246" t="s">
        <v>362</v>
      </c>
      <c r="E24" s="247">
        <v>8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392</v>
      </c>
      <c r="T24" s="250" t="s">
        <v>393</v>
      </c>
      <c r="U24" s="221">
        <v>0</v>
      </c>
      <c r="V24" s="221">
        <f>ROUND(E24*U24,2)</f>
        <v>0</v>
      </c>
      <c r="W24" s="221"/>
      <c r="X24" s="221" t="s">
        <v>236</v>
      </c>
      <c r="Y24" s="221" t="s">
        <v>237</v>
      </c>
      <c r="Z24" s="210"/>
      <c r="AA24" s="210"/>
      <c r="AB24" s="210"/>
      <c r="AC24" s="210"/>
      <c r="AD24" s="210"/>
      <c r="AE24" s="210"/>
      <c r="AF24" s="210"/>
      <c r="AG24" s="210" t="s">
        <v>343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4">
        <v>16</v>
      </c>
      <c r="B25" s="245" t="s">
        <v>974</v>
      </c>
      <c r="C25" s="259" t="s">
        <v>975</v>
      </c>
      <c r="D25" s="246" t="s">
        <v>976</v>
      </c>
      <c r="E25" s="247">
        <v>8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392</v>
      </c>
      <c r="T25" s="250" t="s">
        <v>393</v>
      </c>
      <c r="U25" s="221">
        <v>0</v>
      </c>
      <c r="V25" s="221">
        <f>ROUND(E25*U25,2)</f>
        <v>0</v>
      </c>
      <c r="W25" s="221"/>
      <c r="X25" s="221" t="s">
        <v>236</v>
      </c>
      <c r="Y25" s="221" t="s">
        <v>237</v>
      </c>
      <c r="Z25" s="210"/>
      <c r="AA25" s="210"/>
      <c r="AB25" s="210"/>
      <c r="AC25" s="210"/>
      <c r="AD25" s="210"/>
      <c r="AE25" s="210"/>
      <c r="AF25" s="210"/>
      <c r="AG25" s="210" t="s">
        <v>343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4">
        <v>17</v>
      </c>
      <c r="B26" s="245" t="s">
        <v>977</v>
      </c>
      <c r="C26" s="259" t="s">
        <v>608</v>
      </c>
      <c r="D26" s="246" t="s">
        <v>978</v>
      </c>
      <c r="E26" s="247">
        <v>1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392</v>
      </c>
      <c r="T26" s="250" t="s">
        <v>393</v>
      </c>
      <c r="U26" s="221">
        <v>0</v>
      </c>
      <c r="V26" s="221">
        <f>ROUND(E26*U26,2)</f>
        <v>0</v>
      </c>
      <c r="W26" s="221"/>
      <c r="X26" s="221" t="s">
        <v>236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343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4">
        <v>18</v>
      </c>
      <c r="B27" s="245" t="s">
        <v>979</v>
      </c>
      <c r="C27" s="259" t="s">
        <v>980</v>
      </c>
      <c r="D27" s="246" t="s">
        <v>950</v>
      </c>
      <c r="E27" s="247">
        <v>3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392</v>
      </c>
      <c r="T27" s="250" t="s">
        <v>393</v>
      </c>
      <c r="U27" s="221">
        <v>0</v>
      </c>
      <c r="V27" s="221">
        <f>ROUND(E27*U27,2)</f>
        <v>0</v>
      </c>
      <c r="W27" s="221"/>
      <c r="X27" s="221" t="s">
        <v>283</v>
      </c>
      <c r="Y27" s="221" t="s">
        <v>237</v>
      </c>
      <c r="Z27" s="210"/>
      <c r="AA27" s="210"/>
      <c r="AB27" s="210"/>
      <c r="AC27" s="210"/>
      <c r="AD27" s="210"/>
      <c r="AE27" s="210"/>
      <c r="AF27" s="210"/>
      <c r="AG27" s="210" t="s">
        <v>955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4">
        <v>19</v>
      </c>
      <c r="B28" s="245" t="s">
        <v>981</v>
      </c>
      <c r="C28" s="259" t="s">
        <v>982</v>
      </c>
      <c r="D28" s="246" t="s">
        <v>950</v>
      </c>
      <c r="E28" s="247">
        <v>2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392</v>
      </c>
      <c r="T28" s="250" t="s">
        <v>393</v>
      </c>
      <c r="U28" s="221">
        <v>0</v>
      </c>
      <c r="V28" s="221">
        <f>ROUND(E28*U28,2)</f>
        <v>0</v>
      </c>
      <c r="W28" s="221"/>
      <c r="X28" s="221" t="s">
        <v>283</v>
      </c>
      <c r="Y28" s="221" t="s">
        <v>237</v>
      </c>
      <c r="Z28" s="210"/>
      <c r="AA28" s="210"/>
      <c r="AB28" s="210"/>
      <c r="AC28" s="210"/>
      <c r="AD28" s="210"/>
      <c r="AE28" s="210"/>
      <c r="AF28" s="210"/>
      <c r="AG28" s="210" t="s">
        <v>955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4">
        <v>20</v>
      </c>
      <c r="B29" s="245" t="s">
        <v>983</v>
      </c>
      <c r="C29" s="259" t="s">
        <v>984</v>
      </c>
      <c r="D29" s="246" t="s">
        <v>950</v>
      </c>
      <c r="E29" s="247">
        <v>2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392</v>
      </c>
      <c r="T29" s="250" t="s">
        <v>393</v>
      </c>
      <c r="U29" s="221">
        <v>0</v>
      </c>
      <c r="V29" s="221">
        <f>ROUND(E29*U29,2)</f>
        <v>0</v>
      </c>
      <c r="W29" s="221"/>
      <c r="X29" s="221" t="s">
        <v>283</v>
      </c>
      <c r="Y29" s="221" t="s">
        <v>237</v>
      </c>
      <c r="Z29" s="210"/>
      <c r="AA29" s="210"/>
      <c r="AB29" s="210"/>
      <c r="AC29" s="210"/>
      <c r="AD29" s="210"/>
      <c r="AE29" s="210"/>
      <c r="AF29" s="210"/>
      <c r="AG29" s="210" t="s">
        <v>955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4">
        <v>21</v>
      </c>
      <c r="B30" s="245" t="s">
        <v>985</v>
      </c>
      <c r="C30" s="259" t="s">
        <v>986</v>
      </c>
      <c r="D30" s="246" t="s">
        <v>950</v>
      </c>
      <c r="E30" s="247">
        <v>4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392</v>
      </c>
      <c r="T30" s="250" t="s">
        <v>393</v>
      </c>
      <c r="U30" s="221">
        <v>0</v>
      </c>
      <c r="V30" s="221">
        <f>ROUND(E30*U30,2)</f>
        <v>0</v>
      </c>
      <c r="W30" s="221"/>
      <c r="X30" s="221" t="s">
        <v>283</v>
      </c>
      <c r="Y30" s="221" t="s">
        <v>237</v>
      </c>
      <c r="Z30" s="210"/>
      <c r="AA30" s="210"/>
      <c r="AB30" s="210"/>
      <c r="AC30" s="210"/>
      <c r="AD30" s="210"/>
      <c r="AE30" s="210"/>
      <c r="AF30" s="210"/>
      <c r="AG30" s="210" t="s">
        <v>955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4">
        <v>22</v>
      </c>
      <c r="B31" s="245" t="s">
        <v>987</v>
      </c>
      <c r="C31" s="259" t="s">
        <v>988</v>
      </c>
      <c r="D31" s="246" t="s">
        <v>950</v>
      </c>
      <c r="E31" s="247">
        <v>1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392</v>
      </c>
      <c r="T31" s="250" t="s">
        <v>393</v>
      </c>
      <c r="U31" s="221">
        <v>0</v>
      </c>
      <c r="V31" s="221">
        <f>ROUND(E31*U31,2)</f>
        <v>0</v>
      </c>
      <c r="W31" s="221"/>
      <c r="X31" s="221" t="s">
        <v>283</v>
      </c>
      <c r="Y31" s="221" t="s">
        <v>237</v>
      </c>
      <c r="Z31" s="210"/>
      <c r="AA31" s="210"/>
      <c r="AB31" s="210"/>
      <c r="AC31" s="210"/>
      <c r="AD31" s="210"/>
      <c r="AE31" s="210"/>
      <c r="AF31" s="210"/>
      <c r="AG31" s="210" t="s">
        <v>955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4">
        <v>23</v>
      </c>
      <c r="B32" s="245" t="s">
        <v>989</v>
      </c>
      <c r="C32" s="259" t="s">
        <v>990</v>
      </c>
      <c r="D32" s="246" t="s">
        <v>950</v>
      </c>
      <c r="E32" s="247">
        <v>1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392</v>
      </c>
      <c r="T32" s="250" t="s">
        <v>393</v>
      </c>
      <c r="U32" s="221">
        <v>0</v>
      </c>
      <c r="V32" s="221">
        <f>ROUND(E32*U32,2)</f>
        <v>0</v>
      </c>
      <c r="W32" s="221"/>
      <c r="X32" s="221" t="s">
        <v>283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955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4">
        <v>24</v>
      </c>
      <c r="B33" s="245" t="s">
        <v>991</v>
      </c>
      <c r="C33" s="259" t="s">
        <v>992</v>
      </c>
      <c r="D33" s="246" t="s">
        <v>950</v>
      </c>
      <c r="E33" s="247">
        <v>2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392</v>
      </c>
      <c r="T33" s="250" t="s">
        <v>393</v>
      </c>
      <c r="U33" s="221">
        <v>0</v>
      </c>
      <c r="V33" s="221">
        <f>ROUND(E33*U33,2)</f>
        <v>0</v>
      </c>
      <c r="W33" s="221"/>
      <c r="X33" s="221" t="s">
        <v>283</v>
      </c>
      <c r="Y33" s="221" t="s">
        <v>237</v>
      </c>
      <c r="Z33" s="210"/>
      <c r="AA33" s="210"/>
      <c r="AB33" s="210"/>
      <c r="AC33" s="210"/>
      <c r="AD33" s="210"/>
      <c r="AE33" s="210"/>
      <c r="AF33" s="210"/>
      <c r="AG33" s="210" t="s">
        <v>955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4">
        <v>25</v>
      </c>
      <c r="B34" s="245" t="s">
        <v>993</v>
      </c>
      <c r="C34" s="259" t="s">
        <v>994</v>
      </c>
      <c r="D34" s="246" t="s">
        <v>950</v>
      </c>
      <c r="E34" s="247">
        <v>2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392</v>
      </c>
      <c r="T34" s="250" t="s">
        <v>393</v>
      </c>
      <c r="U34" s="221">
        <v>0</v>
      </c>
      <c r="V34" s="221">
        <f>ROUND(E34*U34,2)</f>
        <v>0</v>
      </c>
      <c r="W34" s="221"/>
      <c r="X34" s="221" t="s">
        <v>283</v>
      </c>
      <c r="Y34" s="221" t="s">
        <v>237</v>
      </c>
      <c r="Z34" s="210"/>
      <c r="AA34" s="210"/>
      <c r="AB34" s="210"/>
      <c r="AC34" s="210"/>
      <c r="AD34" s="210"/>
      <c r="AE34" s="210"/>
      <c r="AF34" s="210"/>
      <c r="AG34" s="210" t="s">
        <v>955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4">
        <v>26</v>
      </c>
      <c r="B35" s="245" t="s">
        <v>995</v>
      </c>
      <c r="C35" s="259" t="s">
        <v>996</v>
      </c>
      <c r="D35" s="246" t="s">
        <v>362</v>
      </c>
      <c r="E35" s="247">
        <v>10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392</v>
      </c>
      <c r="T35" s="250" t="s">
        <v>393</v>
      </c>
      <c r="U35" s="221">
        <v>0</v>
      </c>
      <c r="V35" s="221">
        <f>ROUND(E35*U35,2)</f>
        <v>0</v>
      </c>
      <c r="W35" s="221"/>
      <c r="X35" s="221" t="s">
        <v>283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955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6" t="s">
        <v>229</v>
      </c>
      <c r="B36" s="227" t="s">
        <v>100</v>
      </c>
      <c r="C36" s="253" t="s">
        <v>102</v>
      </c>
      <c r="D36" s="228"/>
      <c r="E36" s="229"/>
      <c r="F36" s="230"/>
      <c r="G36" s="230">
        <f>SUMIF(AG37:AG68,"&lt;&gt;NOR",G37:G68)</f>
        <v>0</v>
      </c>
      <c r="H36" s="230"/>
      <c r="I36" s="230">
        <f>SUM(I37:I68)</f>
        <v>0</v>
      </c>
      <c r="J36" s="230"/>
      <c r="K36" s="230">
        <f>SUM(K37:K68)</f>
        <v>0</v>
      </c>
      <c r="L36" s="230"/>
      <c r="M36" s="230">
        <f>SUM(M37:M68)</f>
        <v>0</v>
      </c>
      <c r="N36" s="229"/>
      <c r="O36" s="229">
        <f>SUM(O37:O68)</f>
        <v>0</v>
      </c>
      <c r="P36" s="229"/>
      <c r="Q36" s="229">
        <f>SUM(Q37:Q68)</f>
        <v>0</v>
      </c>
      <c r="R36" s="230"/>
      <c r="S36" s="230"/>
      <c r="T36" s="231"/>
      <c r="U36" s="225"/>
      <c r="V36" s="225">
        <f>SUM(V37:V68)</f>
        <v>0</v>
      </c>
      <c r="W36" s="225"/>
      <c r="X36" s="225"/>
      <c r="Y36" s="225"/>
      <c r="AG36" t="s">
        <v>230</v>
      </c>
    </row>
    <row r="37" spans="1:60" ht="22.5" outlineLevel="1" x14ac:dyDescent="0.2">
      <c r="A37" s="244">
        <v>27</v>
      </c>
      <c r="B37" s="245" t="s">
        <v>997</v>
      </c>
      <c r="C37" s="259" t="s">
        <v>998</v>
      </c>
      <c r="D37" s="246" t="s">
        <v>362</v>
      </c>
      <c r="E37" s="247">
        <v>30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9"/>
      <c r="S37" s="249" t="s">
        <v>392</v>
      </c>
      <c r="T37" s="250" t="s">
        <v>393</v>
      </c>
      <c r="U37" s="221">
        <v>0</v>
      </c>
      <c r="V37" s="221">
        <f>ROUND(E37*U37,2)</f>
        <v>0</v>
      </c>
      <c r="W37" s="221"/>
      <c r="X37" s="221" t="s">
        <v>236</v>
      </c>
      <c r="Y37" s="221" t="s">
        <v>237</v>
      </c>
      <c r="Z37" s="210"/>
      <c r="AA37" s="210"/>
      <c r="AB37" s="210"/>
      <c r="AC37" s="210"/>
      <c r="AD37" s="210"/>
      <c r="AE37" s="210"/>
      <c r="AF37" s="210"/>
      <c r="AG37" s="210" t="s">
        <v>343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4">
        <v>28</v>
      </c>
      <c r="B38" s="245" t="s">
        <v>999</v>
      </c>
      <c r="C38" s="259" t="s">
        <v>1000</v>
      </c>
      <c r="D38" s="246" t="s">
        <v>362</v>
      </c>
      <c r="E38" s="247">
        <v>27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392</v>
      </c>
      <c r="T38" s="250" t="s">
        <v>393</v>
      </c>
      <c r="U38" s="221">
        <v>0</v>
      </c>
      <c r="V38" s="221">
        <f>ROUND(E38*U38,2)</f>
        <v>0</v>
      </c>
      <c r="W38" s="221"/>
      <c r="X38" s="221" t="s">
        <v>236</v>
      </c>
      <c r="Y38" s="221" t="s">
        <v>237</v>
      </c>
      <c r="Z38" s="210"/>
      <c r="AA38" s="210"/>
      <c r="AB38" s="210"/>
      <c r="AC38" s="210"/>
      <c r="AD38" s="210"/>
      <c r="AE38" s="210"/>
      <c r="AF38" s="210"/>
      <c r="AG38" s="210" t="s">
        <v>343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4">
        <v>29</v>
      </c>
      <c r="B39" s="245" t="s">
        <v>1001</v>
      </c>
      <c r="C39" s="259" t="s">
        <v>1002</v>
      </c>
      <c r="D39" s="246" t="s">
        <v>362</v>
      </c>
      <c r="E39" s="247">
        <v>27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392</v>
      </c>
      <c r="T39" s="250" t="s">
        <v>393</v>
      </c>
      <c r="U39" s="221">
        <v>0</v>
      </c>
      <c r="V39" s="221">
        <f>ROUND(E39*U39,2)</f>
        <v>0</v>
      </c>
      <c r="W39" s="221"/>
      <c r="X39" s="221" t="s">
        <v>236</v>
      </c>
      <c r="Y39" s="221" t="s">
        <v>237</v>
      </c>
      <c r="Z39" s="210"/>
      <c r="AA39" s="210"/>
      <c r="AB39" s="210"/>
      <c r="AC39" s="210"/>
      <c r="AD39" s="210"/>
      <c r="AE39" s="210"/>
      <c r="AF39" s="210"/>
      <c r="AG39" s="210" t="s">
        <v>343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4">
        <v>30</v>
      </c>
      <c r="B40" s="245" t="s">
        <v>1003</v>
      </c>
      <c r="C40" s="259" t="s">
        <v>1004</v>
      </c>
      <c r="D40" s="246" t="s">
        <v>362</v>
      </c>
      <c r="E40" s="247">
        <v>12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392</v>
      </c>
      <c r="T40" s="250" t="s">
        <v>393</v>
      </c>
      <c r="U40" s="221">
        <v>0</v>
      </c>
      <c r="V40" s="221">
        <f>ROUND(E40*U40,2)</f>
        <v>0</v>
      </c>
      <c r="W40" s="221"/>
      <c r="X40" s="221" t="s">
        <v>236</v>
      </c>
      <c r="Y40" s="221" t="s">
        <v>237</v>
      </c>
      <c r="Z40" s="210"/>
      <c r="AA40" s="210"/>
      <c r="AB40" s="210"/>
      <c r="AC40" s="210"/>
      <c r="AD40" s="210"/>
      <c r="AE40" s="210"/>
      <c r="AF40" s="210"/>
      <c r="AG40" s="210" t="s">
        <v>343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4">
        <v>31</v>
      </c>
      <c r="B41" s="245" t="s">
        <v>1005</v>
      </c>
      <c r="C41" s="259" t="s">
        <v>1006</v>
      </c>
      <c r="D41" s="246" t="s">
        <v>362</v>
      </c>
      <c r="E41" s="247">
        <v>4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392</v>
      </c>
      <c r="T41" s="250" t="s">
        <v>393</v>
      </c>
      <c r="U41" s="221">
        <v>0</v>
      </c>
      <c r="V41" s="221">
        <f>ROUND(E41*U41,2)</f>
        <v>0</v>
      </c>
      <c r="W41" s="221"/>
      <c r="X41" s="221" t="s">
        <v>236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343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4">
        <v>32</v>
      </c>
      <c r="B42" s="245" t="s">
        <v>1007</v>
      </c>
      <c r="C42" s="259" t="s">
        <v>975</v>
      </c>
      <c r="D42" s="246" t="s">
        <v>976</v>
      </c>
      <c r="E42" s="247">
        <v>15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392</v>
      </c>
      <c r="T42" s="250" t="s">
        <v>393</v>
      </c>
      <c r="U42" s="221">
        <v>0</v>
      </c>
      <c r="V42" s="221">
        <f>ROUND(E42*U42,2)</f>
        <v>0</v>
      </c>
      <c r="W42" s="221"/>
      <c r="X42" s="221" t="s">
        <v>236</v>
      </c>
      <c r="Y42" s="221" t="s">
        <v>237</v>
      </c>
      <c r="Z42" s="210"/>
      <c r="AA42" s="210"/>
      <c r="AB42" s="210"/>
      <c r="AC42" s="210"/>
      <c r="AD42" s="210"/>
      <c r="AE42" s="210"/>
      <c r="AF42" s="210"/>
      <c r="AG42" s="210" t="s">
        <v>343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4">
        <v>33</v>
      </c>
      <c r="B43" s="245" t="s">
        <v>1008</v>
      </c>
      <c r="C43" s="259" t="s">
        <v>608</v>
      </c>
      <c r="D43" s="246" t="s">
        <v>978</v>
      </c>
      <c r="E43" s="247">
        <v>1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392</v>
      </c>
      <c r="T43" s="250" t="s">
        <v>393</v>
      </c>
      <c r="U43" s="221">
        <v>0</v>
      </c>
      <c r="V43" s="221">
        <f>ROUND(E43*U43,2)</f>
        <v>0</v>
      </c>
      <c r="W43" s="221"/>
      <c r="X43" s="221" t="s">
        <v>236</v>
      </c>
      <c r="Y43" s="221" t="s">
        <v>237</v>
      </c>
      <c r="Z43" s="210"/>
      <c r="AA43" s="210"/>
      <c r="AB43" s="210"/>
      <c r="AC43" s="210"/>
      <c r="AD43" s="210"/>
      <c r="AE43" s="210"/>
      <c r="AF43" s="210"/>
      <c r="AG43" s="210" t="s">
        <v>343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4">
        <v>34</v>
      </c>
      <c r="B44" s="245" t="s">
        <v>1009</v>
      </c>
      <c r="C44" s="259" t="s">
        <v>1010</v>
      </c>
      <c r="D44" s="246" t="s">
        <v>950</v>
      </c>
      <c r="E44" s="247">
        <v>1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/>
      <c r="S44" s="249" t="s">
        <v>392</v>
      </c>
      <c r="T44" s="250" t="s">
        <v>393</v>
      </c>
      <c r="U44" s="221">
        <v>0</v>
      </c>
      <c r="V44" s="221">
        <f>ROUND(E44*U44,2)</f>
        <v>0</v>
      </c>
      <c r="W44" s="221"/>
      <c r="X44" s="221" t="s">
        <v>236</v>
      </c>
      <c r="Y44" s="221" t="s">
        <v>237</v>
      </c>
      <c r="Z44" s="210"/>
      <c r="AA44" s="210"/>
      <c r="AB44" s="210"/>
      <c r="AC44" s="210"/>
      <c r="AD44" s="210"/>
      <c r="AE44" s="210"/>
      <c r="AF44" s="210"/>
      <c r="AG44" s="210" t="s">
        <v>343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4">
        <v>35</v>
      </c>
      <c r="B45" s="245" t="s">
        <v>1011</v>
      </c>
      <c r="C45" s="259" t="s">
        <v>1012</v>
      </c>
      <c r="D45" s="246" t="s">
        <v>362</v>
      </c>
      <c r="E45" s="247">
        <v>101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/>
      <c r="S45" s="249" t="s">
        <v>392</v>
      </c>
      <c r="T45" s="250" t="s">
        <v>393</v>
      </c>
      <c r="U45" s="221">
        <v>0</v>
      </c>
      <c r="V45" s="221">
        <f>ROUND(E45*U45,2)</f>
        <v>0</v>
      </c>
      <c r="W45" s="221"/>
      <c r="X45" s="221" t="s">
        <v>236</v>
      </c>
      <c r="Y45" s="221" t="s">
        <v>237</v>
      </c>
      <c r="Z45" s="210"/>
      <c r="AA45" s="210"/>
      <c r="AB45" s="210"/>
      <c r="AC45" s="210"/>
      <c r="AD45" s="210"/>
      <c r="AE45" s="210"/>
      <c r="AF45" s="210"/>
      <c r="AG45" s="210" t="s">
        <v>343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4">
        <v>36</v>
      </c>
      <c r="B46" s="245" t="s">
        <v>1013</v>
      </c>
      <c r="C46" s="259" t="s">
        <v>1014</v>
      </c>
      <c r="D46" s="246" t="s">
        <v>362</v>
      </c>
      <c r="E46" s="247">
        <v>101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392</v>
      </c>
      <c r="T46" s="250" t="s">
        <v>393</v>
      </c>
      <c r="U46" s="221">
        <v>0</v>
      </c>
      <c r="V46" s="221">
        <f>ROUND(E46*U46,2)</f>
        <v>0</v>
      </c>
      <c r="W46" s="221"/>
      <c r="X46" s="221" t="s">
        <v>236</v>
      </c>
      <c r="Y46" s="221" t="s">
        <v>237</v>
      </c>
      <c r="Z46" s="210"/>
      <c r="AA46" s="210"/>
      <c r="AB46" s="210"/>
      <c r="AC46" s="210"/>
      <c r="AD46" s="210"/>
      <c r="AE46" s="210"/>
      <c r="AF46" s="210"/>
      <c r="AG46" s="210" t="s">
        <v>343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4">
        <v>37</v>
      </c>
      <c r="B47" s="245" t="s">
        <v>1015</v>
      </c>
      <c r="C47" s="259" t="s">
        <v>1010</v>
      </c>
      <c r="D47" s="246" t="s">
        <v>950</v>
      </c>
      <c r="E47" s="247">
        <v>1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392</v>
      </c>
      <c r="T47" s="250" t="s">
        <v>393</v>
      </c>
      <c r="U47" s="221">
        <v>0</v>
      </c>
      <c r="V47" s="221">
        <f>ROUND(E47*U47,2)</f>
        <v>0</v>
      </c>
      <c r="W47" s="221"/>
      <c r="X47" s="221" t="s">
        <v>236</v>
      </c>
      <c r="Y47" s="221" t="s">
        <v>237</v>
      </c>
      <c r="Z47" s="210"/>
      <c r="AA47" s="210"/>
      <c r="AB47" s="210"/>
      <c r="AC47" s="210"/>
      <c r="AD47" s="210"/>
      <c r="AE47" s="210"/>
      <c r="AF47" s="210"/>
      <c r="AG47" s="210" t="s">
        <v>343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3.75" outlineLevel="1" x14ac:dyDescent="0.2">
      <c r="A48" s="233">
        <v>38</v>
      </c>
      <c r="B48" s="234" t="s">
        <v>1016</v>
      </c>
      <c r="C48" s="254" t="s">
        <v>1017</v>
      </c>
      <c r="D48" s="235" t="s">
        <v>950</v>
      </c>
      <c r="E48" s="236">
        <v>1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8"/>
      <c r="S48" s="238" t="s">
        <v>392</v>
      </c>
      <c r="T48" s="239" t="s">
        <v>393</v>
      </c>
      <c r="U48" s="221">
        <v>0</v>
      </c>
      <c r="V48" s="221">
        <f>ROUND(E48*U48,2)</f>
        <v>0</v>
      </c>
      <c r="W48" s="221"/>
      <c r="X48" s="221" t="s">
        <v>283</v>
      </c>
      <c r="Y48" s="221" t="s">
        <v>237</v>
      </c>
      <c r="Z48" s="210"/>
      <c r="AA48" s="210"/>
      <c r="AB48" s="210"/>
      <c r="AC48" s="210"/>
      <c r="AD48" s="210"/>
      <c r="AE48" s="210"/>
      <c r="AF48" s="210"/>
      <c r="AG48" s="210" t="s">
        <v>955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7" t="s">
        <v>1018</v>
      </c>
      <c r="D49" s="242"/>
      <c r="E49" s="242"/>
      <c r="F49" s="242"/>
      <c r="G49" s="242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314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8" t="s">
        <v>1019</v>
      </c>
      <c r="D50" s="243"/>
      <c r="E50" s="243"/>
      <c r="F50" s="243"/>
      <c r="G50" s="243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314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41" t="str">
        <f>C50</f>
        <v>Elektrický plochý ohřívač vhodný k instalaci v omezených prostorách, umožňuje rychlý ohřev vody díky konceptu dvou nádob.</v>
      </c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8" t="s">
        <v>1020</v>
      </c>
      <c r="D51" s="243"/>
      <c r="E51" s="243"/>
      <c r="F51" s="243"/>
      <c r="G51" s="243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314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4">
        <v>39</v>
      </c>
      <c r="B52" s="245" t="s">
        <v>1021</v>
      </c>
      <c r="C52" s="259" t="s">
        <v>1022</v>
      </c>
      <c r="D52" s="246" t="s">
        <v>362</v>
      </c>
      <c r="E52" s="247">
        <v>57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/>
      <c r="S52" s="249" t="s">
        <v>392</v>
      </c>
      <c r="T52" s="250" t="s">
        <v>393</v>
      </c>
      <c r="U52" s="221">
        <v>0</v>
      </c>
      <c r="V52" s="221">
        <f>ROUND(E52*U52,2)</f>
        <v>0</v>
      </c>
      <c r="W52" s="221"/>
      <c r="X52" s="221" t="s">
        <v>283</v>
      </c>
      <c r="Y52" s="221" t="s">
        <v>237</v>
      </c>
      <c r="Z52" s="210"/>
      <c r="AA52" s="210"/>
      <c r="AB52" s="210"/>
      <c r="AC52" s="210"/>
      <c r="AD52" s="210"/>
      <c r="AE52" s="210"/>
      <c r="AF52" s="210"/>
      <c r="AG52" s="210" t="s">
        <v>955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4">
        <v>40</v>
      </c>
      <c r="B53" s="245" t="s">
        <v>1023</v>
      </c>
      <c r="C53" s="259" t="s">
        <v>1024</v>
      </c>
      <c r="D53" s="246" t="s">
        <v>362</v>
      </c>
      <c r="E53" s="247">
        <v>39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21</v>
      </c>
      <c r="M53" s="249">
        <f>G53*(1+L53/100)</f>
        <v>0</v>
      </c>
      <c r="N53" s="247">
        <v>0</v>
      </c>
      <c r="O53" s="247">
        <f>ROUND(E53*N53,2)</f>
        <v>0</v>
      </c>
      <c r="P53" s="247">
        <v>0</v>
      </c>
      <c r="Q53" s="247">
        <f>ROUND(E53*P53,2)</f>
        <v>0</v>
      </c>
      <c r="R53" s="249"/>
      <c r="S53" s="249" t="s">
        <v>392</v>
      </c>
      <c r="T53" s="250" t="s">
        <v>393</v>
      </c>
      <c r="U53" s="221">
        <v>0</v>
      </c>
      <c r="V53" s="221">
        <f>ROUND(E53*U53,2)</f>
        <v>0</v>
      </c>
      <c r="W53" s="221"/>
      <c r="X53" s="221" t="s">
        <v>283</v>
      </c>
      <c r="Y53" s="221" t="s">
        <v>237</v>
      </c>
      <c r="Z53" s="210"/>
      <c r="AA53" s="210"/>
      <c r="AB53" s="210"/>
      <c r="AC53" s="210"/>
      <c r="AD53" s="210"/>
      <c r="AE53" s="210"/>
      <c r="AF53" s="210"/>
      <c r="AG53" s="210" t="s">
        <v>955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4">
        <v>41</v>
      </c>
      <c r="B54" s="245" t="s">
        <v>1025</v>
      </c>
      <c r="C54" s="259" t="s">
        <v>1026</v>
      </c>
      <c r="D54" s="246" t="s">
        <v>362</v>
      </c>
      <c r="E54" s="247">
        <v>4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9"/>
      <c r="S54" s="249" t="s">
        <v>392</v>
      </c>
      <c r="T54" s="250" t="s">
        <v>393</v>
      </c>
      <c r="U54" s="221">
        <v>0</v>
      </c>
      <c r="V54" s="221">
        <f>ROUND(E54*U54,2)</f>
        <v>0</v>
      </c>
      <c r="W54" s="221"/>
      <c r="X54" s="221" t="s">
        <v>283</v>
      </c>
      <c r="Y54" s="221" t="s">
        <v>237</v>
      </c>
      <c r="Z54" s="210"/>
      <c r="AA54" s="210"/>
      <c r="AB54" s="210"/>
      <c r="AC54" s="210"/>
      <c r="AD54" s="210"/>
      <c r="AE54" s="210"/>
      <c r="AF54" s="210"/>
      <c r="AG54" s="210" t="s">
        <v>955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4">
        <v>42</v>
      </c>
      <c r="B55" s="245" t="s">
        <v>1027</v>
      </c>
      <c r="C55" s="259" t="s">
        <v>1028</v>
      </c>
      <c r="D55" s="246" t="s">
        <v>362</v>
      </c>
      <c r="E55" s="247">
        <v>0.5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9"/>
      <c r="S55" s="249" t="s">
        <v>392</v>
      </c>
      <c r="T55" s="250" t="s">
        <v>393</v>
      </c>
      <c r="U55" s="221">
        <v>0</v>
      </c>
      <c r="V55" s="221">
        <f>ROUND(E55*U55,2)</f>
        <v>0</v>
      </c>
      <c r="W55" s="221"/>
      <c r="X55" s="221" t="s">
        <v>283</v>
      </c>
      <c r="Y55" s="221" t="s">
        <v>237</v>
      </c>
      <c r="Z55" s="210"/>
      <c r="AA55" s="210"/>
      <c r="AB55" s="210"/>
      <c r="AC55" s="210"/>
      <c r="AD55" s="210"/>
      <c r="AE55" s="210"/>
      <c r="AF55" s="210"/>
      <c r="AG55" s="210" t="s">
        <v>955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4">
        <v>43</v>
      </c>
      <c r="B56" s="245" t="s">
        <v>1029</v>
      </c>
      <c r="C56" s="259" t="s">
        <v>1030</v>
      </c>
      <c r="D56" s="246" t="s">
        <v>950</v>
      </c>
      <c r="E56" s="247">
        <v>1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9"/>
      <c r="S56" s="249" t="s">
        <v>392</v>
      </c>
      <c r="T56" s="250" t="s">
        <v>393</v>
      </c>
      <c r="U56" s="221">
        <v>0</v>
      </c>
      <c r="V56" s="221">
        <f>ROUND(E56*U56,2)</f>
        <v>0</v>
      </c>
      <c r="W56" s="221"/>
      <c r="X56" s="221" t="s">
        <v>283</v>
      </c>
      <c r="Y56" s="221" t="s">
        <v>237</v>
      </c>
      <c r="Z56" s="210"/>
      <c r="AA56" s="210"/>
      <c r="AB56" s="210"/>
      <c r="AC56" s="210"/>
      <c r="AD56" s="210"/>
      <c r="AE56" s="210"/>
      <c r="AF56" s="210"/>
      <c r="AG56" s="210" t="s">
        <v>955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4">
        <v>44</v>
      </c>
      <c r="B57" s="245" t="s">
        <v>1031</v>
      </c>
      <c r="C57" s="259" t="s">
        <v>1032</v>
      </c>
      <c r="D57" s="246" t="s">
        <v>950</v>
      </c>
      <c r="E57" s="247">
        <v>4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9"/>
      <c r="S57" s="249" t="s">
        <v>392</v>
      </c>
      <c r="T57" s="250" t="s">
        <v>393</v>
      </c>
      <c r="U57" s="221">
        <v>0</v>
      </c>
      <c r="V57" s="221">
        <f>ROUND(E57*U57,2)</f>
        <v>0</v>
      </c>
      <c r="W57" s="221"/>
      <c r="X57" s="221" t="s">
        <v>283</v>
      </c>
      <c r="Y57" s="221" t="s">
        <v>237</v>
      </c>
      <c r="Z57" s="210"/>
      <c r="AA57" s="210"/>
      <c r="AB57" s="210"/>
      <c r="AC57" s="210"/>
      <c r="AD57" s="210"/>
      <c r="AE57" s="210"/>
      <c r="AF57" s="210"/>
      <c r="AG57" s="210" t="s">
        <v>955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4">
        <v>45</v>
      </c>
      <c r="B58" s="245" t="s">
        <v>1033</v>
      </c>
      <c r="C58" s="259" t="s">
        <v>1034</v>
      </c>
      <c r="D58" s="246" t="s">
        <v>950</v>
      </c>
      <c r="E58" s="247">
        <v>4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9"/>
      <c r="S58" s="249" t="s">
        <v>392</v>
      </c>
      <c r="T58" s="250" t="s">
        <v>393</v>
      </c>
      <c r="U58" s="221">
        <v>0</v>
      </c>
      <c r="V58" s="221">
        <f>ROUND(E58*U58,2)</f>
        <v>0</v>
      </c>
      <c r="W58" s="221"/>
      <c r="X58" s="221" t="s">
        <v>283</v>
      </c>
      <c r="Y58" s="221" t="s">
        <v>237</v>
      </c>
      <c r="Z58" s="210"/>
      <c r="AA58" s="210"/>
      <c r="AB58" s="210"/>
      <c r="AC58" s="210"/>
      <c r="AD58" s="210"/>
      <c r="AE58" s="210"/>
      <c r="AF58" s="210"/>
      <c r="AG58" s="210" t="s">
        <v>955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4">
        <v>46</v>
      </c>
      <c r="B59" s="245" t="s">
        <v>1035</v>
      </c>
      <c r="C59" s="259" t="s">
        <v>1036</v>
      </c>
      <c r="D59" s="246" t="s">
        <v>950</v>
      </c>
      <c r="E59" s="247">
        <v>1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7">
        <v>0</v>
      </c>
      <c r="O59" s="247">
        <f>ROUND(E59*N59,2)</f>
        <v>0</v>
      </c>
      <c r="P59" s="247">
        <v>0</v>
      </c>
      <c r="Q59" s="247">
        <f>ROUND(E59*P59,2)</f>
        <v>0</v>
      </c>
      <c r="R59" s="249"/>
      <c r="S59" s="249" t="s">
        <v>392</v>
      </c>
      <c r="T59" s="250" t="s">
        <v>393</v>
      </c>
      <c r="U59" s="221">
        <v>0</v>
      </c>
      <c r="V59" s="221">
        <f>ROUND(E59*U59,2)</f>
        <v>0</v>
      </c>
      <c r="W59" s="221"/>
      <c r="X59" s="221" t="s">
        <v>283</v>
      </c>
      <c r="Y59" s="221" t="s">
        <v>237</v>
      </c>
      <c r="Z59" s="210"/>
      <c r="AA59" s="210"/>
      <c r="AB59" s="210"/>
      <c r="AC59" s="210"/>
      <c r="AD59" s="210"/>
      <c r="AE59" s="210"/>
      <c r="AF59" s="210"/>
      <c r="AG59" s="210" t="s">
        <v>955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4">
        <v>47</v>
      </c>
      <c r="B60" s="245" t="s">
        <v>1037</v>
      </c>
      <c r="C60" s="259" t="s">
        <v>1038</v>
      </c>
      <c r="D60" s="246" t="s">
        <v>950</v>
      </c>
      <c r="E60" s="247">
        <v>1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7">
        <v>0</v>
      </c>
      <c r="O60" s="247">
        <f>ROUND(E60*N60,2)</f>
        <v>0</v>
      </c>
      <c r="P60" s="247">
        <v>0</v>
      </c>
      <c r="Q60" s="247">
        <f>ROUND(E60*P60,2)</f>
        <v>0</v>
      </c>
      <c r="R60" s="249"/>
      <c r="S60" s="249" t="s">
        <v>392</v>
      </c>
      <c r="T60" s="250" t="s">
        <v>393</v>
      </c>
      <c r="U60" s="221">
        <v>0</v>
      </c>
      <c r="V60" s="221">
        <f>ROUND(E60*U60,2)</f>
        <v>0</v>
      </c>
      <c r="W60" s="221"/>
      <c r="X60" s="221" t="s">
        <v>283</v>
      </c>
      <c r="Y60" s="221" t="s">
        <v>237</v>
      </c>
      <c r="Z60" s="210"/>
      <c r="AA60" s="210"/>
      <c r="AB60" s="210"/>
      <c r="AC60" s="210"/>
      <c r="AD60" s="210"/>
      <c r="AE60" s="210"/>
      <c r="AF60" s="210"/>
      <c r="AG60" s="210" t="s">
        <v>955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4">
        <v>48</v>
      </c>
      <c r="B61" s="245" t="s">
        <v>1039</v>
      </c>
      <c r="C61" s="259" t="s">
        <v>1040</v>
      </c>
      <c r="D61" s="246" t="s">
        <v>978</v>
      </c>
      <c r="E61" s="247">
        <v>1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7">
        <v>0</v>
      </c>
      <c r="O61" s="247">
        <f>ROUND(E61*N61,2)</f>
        <v>0</v>
      </c>
      <c r="P61" s="247">
        <v>0</v>
      </c>
      <c r="Q61" s="247">
        <f>ROUND(E61*P61,2)</f>
        <v>0</v>
      </c>
      <c r="R61" s="249"/>
      <c r="S61" s="249" t="s">
        <v>392</v>
      </c>
      <c r="T61" s="250" t="s">
        <v>393</v>
      </c>
      <c r="U61" s="221">
        <v>0</v>
      </c>
      <c r="V61" s="221">
        <f>ROUND(E61*U61,2)</f>
        <v>0</v>
      </c>
      <c r="W61" s="221"/>
      <c r="X61" s="221" t="s">
        <v>283</v>
      </c>
      <c r="Y61" s="221" t="s">
        <v>237</v>
      </c>
      <c r="Z61" s="210"/>
      <c r="AA61" s="210"/>
      <c r="AB61" s="210"/>
      <c r="AC61" s="210"/>
      <c r="AD61" s="210"/>
      <c r="AE61" s="210"/>
      <c r="AF61" s="210"/>
      <c r="AG61" s="210" t="s">
        <v>955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4">
        <v>49</v>
      </c>
      <c r="B62" s="245" t="s">
        <v>1041</v>
      </c>
      <c r="C62" s="259" t="s">
        <v>1042</v>
      </c>
      <c r="D62" s="246" t="s">
        <v>950</v>
      </c>
      <c r="E62" s="247">
        <v>2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9"/>
      <c r="S62" s="249" t="s">
        <v>392</v>
      </c>
      <c r="T62" s="250" t="s">
        <v>393</v>
      </c>
      <c r="U62" s="221">
        <v>0</v>
      </c>
      <c r="V62" s="221">
        <f>ROUND(E62*U62,2)</f>
        <v>0</v>
      </c>
      <c r="W62" s="221"/>
      <c r="X62" s="221" t="s">
        <v>283</v>
      </c>
      <c r="Y62" s="221" t="s">
        <v>237</v>
      </c>
      <c r="Z62" s="210"/>
      <c r="AA62" s="210"/>
      <c r="AB62" s="210"/>
      <c r="AC62" s="210"/>
      <c r="AD62" s="210"/>
      <c r="AE62" s="210"/>
      <c r="AF62" s="210"/>
      <c r="AG62" s="210" t="s">
        <v>955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4">
        <v>50</v>
      </c>
      <c r="B63" s="245" t="s">
        <v>1043</v>
      </c>
      <c r="C63" s="259" t="s">
        <v>1044</v>
      </c>
      <c r="D63" s="246" t="s">
        <v>950</v>
      </c>
      <c r="E63" s="247">
        <v>2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9"/>
      <c r="S63" s="249" t="s">
        <v>392</v>
      </c>
      <c r="T63" s="250" t="s">
        <v>393</v>
      </c>
      <c r="U63" s="221">
        <v>0</v>
      </c>
      <c r="V63" s="221">
        <f>ROUND(E63*U63,2)</f>
        <v>0</v>
      </c>
      <c r="W63" s="221"/>
      <c r="X63" s="221" t="s">
        <v>283</v>
      </c>
      <c r="Y63" s="221" t="s">
        <v>237</v>
      </c>
      <c r="Z63" s="210"/>
      <c r="AA63" s="210"/>
      <c r="AB63" s="210"/>
      <c r="AC63" s="210"/>
      <c r="AD63" s="210"/>
      <c r="AE63" s="210"/>
      <c r="AF63" s="210"/>
      <c r="AG63" s="210" t="s">
        <v>955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4">
        <v>51</v>
      </c>
      <c r="B64" s="245" t="s">
        <v>1045</v>
      </c>
      <c r="C64" s="259" t="s">
        <v>1046</v>
      </c>
      <c r="D64" s="246" t="s">
        <v>950</v>
      </c>
      <c r="E64" s="247">
        <v>2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9"/>
      <c r="S64" s="249" t="s">
        <v>392</v>
      </c>
      <c r="T64" s="250" t="s">
        <v>393</v>
      </c>
      <c r="U64" s="221">
        <v>0</v>
      </c>
      <c r="V64" s="221">
        <f>ROUND(E64*U64,2)</f>
        <v>0</v>
      </c>
      <c r="W64" s="221"/>
      <c r="X64" s="221" t="s">
        <v>283</v>
      </c>
      <c r="Y64" s="221" t="s">
        <v>237</v>
      </c>
      <c r="Z64" s="210"/>
      <c r="AA64" s="210"/>
      <c r="AB64" s="210"/>
      <c r="AC64" s="210"/>
      <c r="AD64" s="210"/>
      <c r="AE64" s="210"/>
      <c r="AF64" s="210"/>
      <c r="AG64" s="210" t="s">
        <v>955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4">
        <v>52</v>
      </c>
      <c r="B65" s="245" t="s">
        <v>1047</v>
      </c>
      <c r="C65" s="259" t="s">
        <v>1048</v>
      </c>
      <c r="D65" s="246" t="s">
        <v>950</v>
      </c>
      <c r="E65" s="247">
        <v>1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7">
        <v>0</v>
      </c>
      <c r="O65" s="247">
        <f>ROUND(E65*N65,2)</f>
        <v>0</v>
      </c>
      <c r="P65" s="247">
        <v>0</v>
      </c>
      <c r="Q65" s="247">
        <f>ROUND(E65*P65,2)</f>
        <v>0</v>
      </c>
      <c r="R65" s="249"/>
      <c r="S65" s="249" t="s">
        <v>392</v>
      </c>
      <c r="T65" s="250" t="s">
        <v>393</v>
      </c>
      <c r="U65" s="221">
        <v>0</v>
      </c>
      <c r="V65" s="221">
        <f>ROUND(E65*U65,2)</f>
        <v>0</v>
      </c>
      <c r="W65" s="221"/>
      <c r="X65" s="221" t="s">
        <v>283</v>
      </c>
      <c r="Y65" s="221" t="s">
        <v>237</v>
      </c>
      <c r="Z65" s="210"/>
      <c r="AA65" s="210"/>
      <c r="AB65" s="210"/>
      <c r="AC65" s="210"/>
      <c r="AD65" s="210"/>
      <c r="AE65" s="210"/>
      <c r="AF65" s="210"/>
      <c r="AG65" s="210" t="s">
        <v>955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4">
        <v>53</v>
      </c>
      <c r="B66" s="245" t="s">
        <v>1049</v>
      </c>
      <c r="C66" s="259" t="s">
        <v>1050</v>
      </c>
      <c r="D66" s="246" t="s">
        <v>950</v>
      </c>
      <c r="E66" s="247">
        <v>1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9"/>
      <c r="S66" s="249" t="s">
        <v>392</v>
      </c>
      <c r="T66" s="250" t="s">
        <v>393</v>
      </c>
      <c r="U66" s="221">
        <v>0</v>
      </c>
      <c r="V66" s="221">
        <f>ROUND(E66*U66,2)</f>
        <v>0</v>
      </c>
      <c r="W66" s="221"/>
      <c r="X66" s="221" t="s">
        <v>283</v>
      </c>
      <c r="Y66" s="221" t="s">
        <v>237</v>
      </c>
      <c r="Z66" s="210"/>
      <c r="AA66" s="210"/>
      <c r="AB66" s="210"/>
      <c r="AC66" s="210"/>
      <c r="AD66" s="210"/>
      <c r="AE66" s="210"/>
      <c r="AF66" s="210"/>
      <c r="AG66" s="210" t="s">
        <v>955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4">
        <v>54</v>
      </c>
      <c r="B67" s="245" t="s">
        <v>1051</v>
      </c>
      <c r="C67" s="259" t="s">
        <v>1052</v>
      </c>
      <c r="D67" s="246" t="s">
        <v>950</v>
      </c>
      <c r="E67" s="247">
        <v>1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7">
        <v>0</v>
      </c>
      <c r="O67" s="247">
        <f>ROUND(E67*N67,2)</f>
        <v>0</v>
      </c>
      <c r="P67" s="247">
        <v>0</v>
      </c>
      <c r="Q67" s="247">
        <f>ROUND(E67*P67,2)</f>
        <v>0</v>
      </c>
      <c r="R67" s="249"/>
      <c r="S67" s="249" t="s">
        <v>392</v>
      </c>
      <c r="T67" s="250" t="s">
        <v>393</v>
      </c>
      <c r="U67" s="221">
        <v>0</v>
      </c>
      <c r="V67" s="221">
        <f>ROUND(E67*U67,2)</f>
        <v>0</v>
      </c>
      <c r="W67" s="221"/>
      <c r="X67" s="221" t="s">
        <v>283</v>
      </c>
      <c r="Y67" s="221" t="s">
        <v>237</v>
      </c>
      <c r="Z67" s="210"/>
      <c r="AA67" s="210"/>
      <c r="AB67" s="210"/>
      <c r="AC67" s="210"/>
      <c r="AD67" s="210"/>
      <c r="AE67" s="210"/>
      <c r="AF67" s="210"/>
      <c r="AG67" s="210" t="s">
        <v>955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4">
        <v>55</v>
      </c>
      <c r="B68" s="245" t="s">
        <v>1053</v>
      </c>
      <c r="C68" s="259" t="s">
        <v>1054</v>
      </c>
      <c r="D68" s="246" t="s">
        <v>950</v>
      </c>
      <c r="E68" s="247">
        <v>3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9"/>
      <c r="S68" s="249" t="s">
        <v>392</v>
      </c>
      <c r="T68" s="250" t="s">
        <v>393</v>
      </c>
      <c r="U68" s="221">
        <v>0</v>
      </c>
      <c r="V68" s="221">
        <f>ROUND(E68*U68,2)</f>
        <v>0</v>
      </c>
      <c r="W68" s="221"/>
      <c r="X68" s="221" t="s">
        <v>283</v>
      </c>
      <c r="Y68" s="221" t="s">
        <v>237</v>
      </c>
      <c r="Z68" s="210"/>
      <c r="AA68" s="210"/>
      <c r="AB68" s="210"/>
      <c r="AC68" s="210"/>
      <c r="AD68" s="210"/>
      <c r="AE68" s="210"/>
      <c r="AF68" s="210"/>
      <c r="AG68" s="210" t="s">
        <v>955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6" t="s">
        <v>229</v>
      </c>
      <c r="B69" s="227" t="s">
        <v>105</v>
      </c>
      <c r="C69" s="253" t="s">
        <v>107</v>
      </c>
      <c r="D69" s="228"/>
      <c r="E69" s="229"/>
      <c r="F69" s="230"/>
      <c r="G69" s="230">
        <f>SUMIF(AG70:AG114,"&lt;&gt;NOR",G70:G114)</f>
        <v>0</v>
      </c>
      <c r="H69" s="230"/>
      <c r="I69" s="230">
        <f>SUM(I70:I114)</f>
        <v>0</v>
      </c>
      <c r="J69" s="230"/>
      <c r="K69" s="230">
        <f>SUM(K70:K114)</f>
        <v>0</v>
      </c>
      <c r="L69" s="230"/>
      <c r="M69" s="230">
        <f>SUM(M70:M114)</f>
        <v>0</v>
      </c>
      <c r="N69" s="229"/>
      <c r="O69" s="229">
        <f>SUM(O70:O114)</f>
        <v>0</v>
      </c>
      <c r="P69" s="229"/>
      <c r="Q69" s="229">
        <f>SUM(Q70:Q114)</f>
        <v>0</v>
      </c>
      <c r="R69" s="230"/>
      <c r="S69" s="230"/>
      <c r="T69" s="231"/>
      <c r="U69" s="225"/>
      <c r="V69" s="225">
        <f>SUM(V70:V114)</f>
        <v>0</v>
      </c>
      <c r="W69" s="225"/>
      <c r="X69" s="225"/>
      <c r="Y69" s="225"/>
      <c r="AG69" t="s">
        <v>230</v>
      </c>
    </row>
    <row r="70" spans="1:60" outlineLevel="1" x14ac:dyDescent="0.2">
      <c r="A70" s="244">
        <v>56</v>
      </c>
      <c r="B70" s="245" t="s">
        <v>1055</v>
      </c>
      <c r="C70" s="259" t="s">
        <v>1056</v>
      </c>
      <c r="D70" s="246" t="s">
        <v>950</v>
      </c>
      <c r="E70" s="247">
        <v>3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21</v>
      </c>
      <c r="M70" s="249">
        <f>G70*(1+L70/100)</f>
        <v>0</v>
      </c>
      <c r="N70" s="247">
        <v>0</v>
      </c>
      <c r="O70" s="247">
        <f>ROUND(E70*N70,2)</f>
        <v>0</v>
      </c>
      <c r="P70" s="247">
        <v>0</v>
      </c>
      <c r="Q70" s="247">
        <f>ROUND(E70*P70,2)</f>
        <v>0</v>
      </c>
      <c r="R70" s="249"/>
      <c r="S70" s="249" t="s">
        <v>392</v>
      </c>
      <c r="T70" s="250" t="s">
        <v>393</v>
      </c>
      <c r="U70" s="221">
        <v>0</v>
      </c>
      <c r="V70" s="221">
        <f>ROUND(E70*U70,2)</f>
        <v>0</v>
      </c>
      <c r="W70" s="221"/>
      <c r="X70" s="221" t="s">
        <v>236</v>
      </c>
      <c r="Y70" s="221" t="s">
        <v>237</v>
      </c>
      <c r="Z70" s="210"/>
      <c r="AA70" s="210"/>
      <c r="AB70" s="210"/>
      <c r="AC70" s="210"/>
      <c r="AD70" s="210"/>
      <c r="AE70" s="210"/>
      <c r="AF70" s="210"/>
      <c r="AG70" s="210" t="s">
        <v>343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4">
        <v>57</v>
      </c>
      <c r="B71" s="245" t="s">
        <v>1057</v>
      </c>
      <c r="C71" s="259" t="s">
        <v>1058</v>
      </c>
      <c r="D71" s="246" t="s">
        <v>950</v>
      </c>
      <c r="E71" s="247">
        <v>3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7">
        <v>0</v>
      </c>
      <c r="O71" s="247">
        <f>ROUND(E71*N71,2)</f>
        <v>0</v>
      </c>
      <c r="P71" s="247">
        <v>0</v>
      </c>
      <c r="Q71" s="247">
        <f>ROUND(E71*P71,2)</f>
        <v>0</v>
      </c>
      <c r="R71" s="249"/>
      <c r="S71" s="249" t="s">
        <v>392</v>
      </c>
      <c r="T71" s="250" t="s">
        <v>393</v>
      </c>
      <c r="U71" s="221">
        <v>0</v>
      </c>
      <c r="V71" s="221">
        <f>ROUND(E71*U71,2)</f>
        <v>0</v>
      </c>
      <c r="W71" s="221"/>
      <c r="X71" s="221" t="s">
        <v>236</v>
      </c>
      <c r="Y71" s="221" t="s">
        <v>237</v>
      </c>
      <c r="Z71" s="210"/>
      <c r="AA71" s="210"/>
      <c r="AB71" s="210"/>
      <c r="AC71" s="210"/>
      <c r="AD71" s="210"/>
      <c r="AE71" s="210"/>
      <c r="AF71" s="210"/>
      <c r="AG71" s="210" t="s">
        <v>343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4">
        <v>58</v>
      </c>
      <c r="B72" s="245" t="s">
        <v>1059</v>
      </c>
      <c r="C72" s="259" t="s">
        <v>1060</v>
      </c>
      <c r="D72" s="246" t="s">
        <v>950</v>
      </c>
      <c r="E72" s="247">
        <v>3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7">
        <v>0</v>
      </c>
      <c r="O72" s="247">
        <f>ROUND(E72*N72,2)</f>
        <v>0</v>
      </c>
      <c r="P72" s="247">
        <v>0</v>
      </c>
      <c r="Q72" s="247">
        <f>ROUND(E72*P72,2)</f>
        <v>0</v>
      </c>
      <c r="R72" s="249"/>
      <c r="S72" s="249" t="s">
        <v>392</v>
      </c>
      <c r="T72" s="250" t="s">
        <v>393</v>
      </c>
      <c r="U72" s="221">
        <v>0</v>
      </c>
      <c r="V72" s="221">
        <f>ROUND(E72*U72,2)</f>
        <v>0</v>
      </c>
      <c r="W72" s="221"/>
      <c r="X72" s="221" t="s">
        <v>236</v>
      </c>
      <c r="Y72" s="221" t="s">
        <v>237</v>
      </c>
      <c r="Z72" s="210"/>
      <c r="AA72" s="210"/>
      <c r="AB72" s="210"/>
      <c r="AC72" s="210"/>
      <c r="AD72" s="210"/>
      <c r="AE72" s="210"/>
      <c r="AF72" s="210"/>
      <c r="AG72" s="210" t="s">
        <v>343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4">
        <v>59</v>
      </c>
      <c r="B73" s="245" t="s">
        <v>1061</v>
      </c>
      <c r="C73" s="259" t="s">
        <v>1062</v>
      </c>
      <c r="D73" s="246" t="s">
        <v>950</v>
      </c>
      <c r="E73" s="247">
        <v>3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21</v>
      </c>
      <c r="M73" s="249">
        <f>G73*(1+L73/100)</f>
        <v>0</v>
      </c>
      <c r="N73" s="247">
        <v>0</v>
      </c>
      <c r="O73" s="247">
        <f>ROUND(E73*N73,2)</f>
        <v>0</v>
      </c>
      <c r="P73" s="247">
        <v>0</v>
      </c>
      <c r="Q73" s="247">
        <f>ROUND(E73*P73,2)</f>
        <v>0</v>
      </c>
      <c r="R73" s="249"/>
      <c r="S73" s="249" t="s">
        <v>392</v>
      </c>
      <c r="T73" s="250" t="s">
        <v>393</v>
      </c>
      <c r="U73" s="221">
        <v>0</v>
      </c>
      <c r="V73" s="221">
        <f>ROUND(E73*U73,2)</f>
        <v>0</v>
      </c>
      <c r="W73" s="221"/>
      <c r="X73" s="221" t="s">
        <v>236</v>
      </c>
      <c r="Y73" s="221" t="s">
        <v>237</v>
      </c>
      <c r="Z73" s="210"/>
      <c r="AA73" s="210"/>
      <c r="AB73" s="210"/>
      <c r="AC73" s="210"/>
      <c r="AD73" s="210"/>
      <c r="AE73" s="210"/>
      <c r="AF73" s="210"/>
      <c r="AG73" s="210" t="s">
        <v>343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4">
        <v>60</v>
      </c>
      <c r="B74" s="245" t="s">
        <v>1063</v>
      </c>
      <c r="C74" s="259" t="s">
        <v>1064</v>
      </c>
      <c r="D74" s="246" t="s">
        <v>950</v>
      </c>
      <c r="E74" s="247">
        <v>1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21</v>
      </c>
      <c r="M74" s="249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9"/>
      <c r="S74" s="249" t="s">
        <v>392</v>
      </c>
      <c r="T74" s="250" t="s">
        <v>393</v>
      </c>
      <c r="U74" s="221">
        <v>0</v>
      </c>
      <c r="V74" s="221">
        <f>ROUND(E74*U74,2)</f>
        <v>0</v>
      </c>
      <c r="W74" s="221"/>
      <c r="X74" s="221" t="s">
        <v>236</v>
      </c>
      <c r="Y74" s="221" t="s">
        <v>237</v>
      </c>
      <c r="Z74" s="210"/>
      <c r="AA74" s="210"/>
      <c r="AB74" s="210"/>
      <c r="AC74" s="210"/>
      <c r="AD74" s="210"/>
      <c r="AE74" s="210"/>
      <c r="AF74" s="210"/>
      <c r="AG74" s="210" t="s">
        <v>343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4">
        <v>61</v>
      </c>
      <c r="B75" s="245" t="s">
        <v>1065</v>
      </c>
      <c r="C75" s="259" t="s">
        <v>1066</v>
      </c>
      <c r="D75" s="246" t="s">
        <v>950</v>
      </c>
      <c r="E75" s="247">
        <v>1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7">
        <v>0</v>
      </c>
      <c r="O75" s="247">
        <f>ROUND(E75*N75,2)</f>
        <v>0</v>
      </c>
      <c r="P75" s="247">
        <v>0</v>
      </c>
      <c r="Q75" s="247">
        <f>ROUND(E75*P75,2)</f>
        <v>0</v>
      </c>
      <c r="R75" s="249"/>
      <c r="S75" s="249" t="s">
        <v>392</v>
      </c>
      <c r="T75" s="250" t="s">
        <v>393</v>
      </c>
      <c r="U75" s="221">
        <v>0</v>
      </c>
      <c r="V75" s="221">
        <f>ROUND(E75*U75,2)</f>
        <v>0</v>
      </c>
      <c r="W75" s="221"/>
      <c r="X75" s="221" t="s">
        <v>236</v>
      </c>
      <c r="Y75" s="221" t="s">
        <v>237</v>
      </c>
      <c r="Z75" s="210"/>
      <c r="AA75" s="210"/>
      <c r="AB75" s="210"/>
      <c r="AC75" s="210"/>
      <c r="AD75" s="210"/>
      <c r="AE75" s="210"/>
      <c r="AF75" s="210"/>
      <c r="AG75" s="210" t="s">
        <v>343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4">
        <v>62</v>
      </c>
      <c r="B76" s="245" t="s">
        <v>1067</v>
      </c>
      <c r="C76" s="259" t="s">
        <v>1068</v>
      </c>
      <c r="D76" s="246" t="s">
        <v>1069</v>
      </c>
      <c r="E76" s="247">
        <v>6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7">
        <v>0</v>
      </c>
      <c r="O76" s="247">
        <f>ROUND(E76*N76,2)</f>
        <v>0</v>
      </c>
      <c r="P76" s="247">
        <v>0</v>
      </c>
      <c r="Q76" s="247">
        <f>ROUND(E76*P76,2)</f>
        <v>0</v>
      </c>
      <c r="R76" s="249"/>
      <c r="S76" s="249" t="s">
        <v>392</v>
      </c>
      <c r="T76" s="250" t="s">
        <v>393</v>
      </c>
      <c r="U76" s="221">
        <v>0</v>
      </c>
      <c r="V76" s="221">
        <f>ROUND(E76*U76,2)</f>
        <v>0</v>
      </c>
      <c r="W76" s="221"/>
      <c r="X76" s="221" t="s">
        <v>283</v>
      </c>
      <c r="Y76" s="221" t="s">
        <v>237</v>
      </c>
      <c r="Z76" s="210"/>
      <c r="AA76" s="210"/>
      <c r="AB76" s="210"/>
      <c r="AC76" s="210"/>
      <c r="AD76" s="210"/>
      <c r="AE76" s="210"/>
      <c r="AF76" s="210"/>
      <c r="AG76" s="210" t="s">
        <v>955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4">
        <v>63</v>
      </c>
      <c r="B77" s="245" t="s">
        <v>1070</v>
      </c>
      <c r="C77" s="259" t="s">
        <v>1071</v>
      </c>
      <c r="D77" s="246" t="s">
        <v>1069</v>
      </c>
      <c r="E77" s="247">
        <v>2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21</v>
      </c>
      <c r="M77" s="249">
        <f>G77*(1+L77/100)</f>
        <v>0</v>
      </c>
      <c r="N77" s="247">
        <v>0</v>
      </c>
      <c r="O77" s="247">
        <f>ROUND(E77*N77,2)</f>
        <v>0</v>
      </c>
      <c r="P77" s="247">
        <v>0</v>
      </c>
      <c r="Q77" s="247">
        <f>ROUND(E77*P77,2)</f>
        <v>0</v>
      </c>
      <c r="R77" s="249"/>
      <c r="S77" s="249" t="s">
        <v>392</v>
      </c>
      <c r="T77" s="250" t="s">
        <v>393</v>
      </c>
      <c r="U77" s="221">
        <v>0</v>
      </c>
      <c r="V77" s="221">
        <f>ROUND(E77*U77,2)</f>
        <v>0</v>
      </c>
      <c r="W77" s="221"/>
      <c r="X77" s="221" t="s">
        <v>283</v>
      </c>
      <c r="Y77" s="221" t="s">
        <v>237</v>
      </c>
      <c r="Z77" s="210"/>
      <c r="AA77" s="210"/>
      <c r="AB77" s="210"/>
      <c r="AC77" s="210"/>
      <c r="AD77" s="210"/>
      <c r="AE77" s="210"/>
      <c r="AF77" s="210"/>
      <c r="AG77" s="210" t="s">
        <v>955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4">
        <v>64</v>
      </c>
      <c r="B78" s="245" t="s">
        <v>1072</v>
      </c>
      <c r="C78" s="259" t="s">
        <v>1073</v>
      </c>
      <c r="D78" s="246" t="s">
        <v>950</v>
      </c>
      <c r="E78" s="247">
        <v>1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7">
        <v>0</v>
      </c>
      <c r="O78" s="247">
        <f>ROUND(E78*N78,2)</f>
        <v>0</v>
      </c>
      <c r="P78" s="247">
        <v>0</v>
      </c>
      <c r="Q78" s="247">
        <f>ROUND(E78*P78,2)</f>
        <v>0</v>
      </c>
      <c r="R78" s="249"/>
      <c r="S78" s="249" t="s">
        <v>392</v>
      </c>
      <c r="T78" s="250" t="s">
        <v>393</v>
      </c>
      <c r="U78" s="221">
        <v>0</v>
      </c>
      <c r="V78" s="221">
        <f>ROUND(E78*U78,2)</f>
        <v>0</v>
      </c>
      <c r="W78" s="221"/>
      <c r="X78" s="221" t="s">
        <v>283</v>
      </c>
      <c r="Y78" s="221" t="s">
        <v>237</v>
      </c>
      <c r="Z78" s="210"/>
      <c r="AA78" s="210"/>
      <c r="AB78" s="210"/>
      <c r="AC78" s="210"/>
      <c r="AD78" s="210"/>
      <c r="AE78" s="210"/>
      <c r="AF78" s="210"/>
      <c r="AG78" s="210" t="s">
        <v>955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33.75" outlineLevel="1" x14ac:dyDescent="0.2">
      <c r="A79" s="233">
        <v>65</v>
      </c>
      <c r="B79" s="234" t="s">
        <v>1074</v>
      </c>
      <c r="C79" s="254" t="s">
        <v>1075</v>
      </c>
      <c r="D79" s="235" t="s">
        <v>950</v>
      </c>
      <c r="E79" s="236">
        <v>3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8"/>
      <c r="S79" s="238" t="s">
        <v>392</v>
      </c>
      <c r="T79" s="239" t="s">
        <v>393</v>
      </c>
      <c r="U79" s="221">
        <v>0</v>
      </c>
      <c r="V79" s="221">
        <f>ROUND(E79*U79,2)</f>
        <v>0</v>
      </c>
      <c r="W79" s="221"/>
      <c r="X79" s="221" t="s">
        <v>283</v>
      </c>
      <c r="Y79" s="221" t="s">
        <v>237</v>
      </c>
      <c r="Z79" s="210"/>
      <c r="AA79" s="210"/>
      <c r="AB79" s="210"/>
      <c r="AC79" s="210"/>
      <c r="AD79" s="210"/>
      <c r="AE79" s="210"/>
      <c r="AF79" s="210"/>
      <c r="AG79" s="210" t="s">
        <v>955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7" t="s">
        <v>1076</v>
      </c>
      <c r="D80" s="242"/>
      <c r="E80" s="242"/>
      <c r="F80" s="242"/>
      <c r="G80" s="242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314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4">
        <v>66</v>
      </c>
      <c r="B81" s="245" t="s">
        <v>1077</v>
      </c>
      <c r="C81" s="259" t="s">
        <v>1078</v>
      </c>
      <c r="D81" s="246" t="s">
        <v>1069</v>
      </c>
      <c r="E81" s="247">
        <v>2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9"/>
      <c r="S81" s="249" t="s">
        <v>392</v>
      </c>
      <c r="T81" s="250" t="s">
        <v>393</v>
      </c>
      <c r="U81" s="221">
        <v>0</v>
      </c>
      <c r="V81" s="221">
        <f>ROUND(E81*U81,2)</f>
        <v>0</v>
      </c>
      <c r="W81" s="221"/>
      <c r="X81" s="221" t="s">
        <v>283</v>
      </c>
      <c r="Y81" s="221" t="s">
        <v>237</v>
      </c>
      <c r="Z81" s="210"/>
      <c r="AA81" s="210"/>
      <c r="AB81" s="210"/>
      <c r="AC81" s="210"/>
      <c r="AD81" s="210"/>
      <c r="AE81" s="210"/>
      <c r="AF81" s="210"/>
      <c r="AG81" s="210" t="s">
        <v>955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33.75" outlineLevel="1" x14ac:dyDescent="0.2">
      <c r="A82" s="233">
        <v>67</v>
      </c>
      <c r="B82" s="234" t="s">
        <v>1079</v>
      </c>
      <c r="C82" s="254" t="s">
        <v>1080</v>
      </c>
      <c r="D82" s="235" t="s">
        <v>1069</v>
      </c>
      <c r="E82" s="236">
        <v>1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8"/>
      <c r="S82" s="238" t="s">
        <v>392</v>
      </c>
      <c r="T82" s="239" t="s">
        <v>393</v>
      </c>
      <c r="U82" s="221">
        <v>0</v>
      </c>
      <c r="V82" s="221">
        <f>ROUND(E82*U82,2)</f>
        <v>0</v>
      </c>
      <c r="W82" s="221"/>
      <c r="X82" s="221" t="s">
        <v>283</v>
      </c>
      <c r="Y82" s="221" t="s">
        <v>237</v>
      </c>
      <c r="Z82" s="210"/>
      <c r="AA82" s="210"/>
      <c r="AB82" s="210"/>
      <c r="AC82" s="210"/>
      <c r="AD82" s="210"/>
      <c r="AE82" s="210"/>
      <c r="AF82" s="210"/>
      <c r="AG82" s="210" t="s">
        <v>955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7" t="s">
        <v>1081</v>
      </c>
      <c r="D83" s="242"/>
      <c r="E83" s="242"/>
      <c r="F83" s="242"/>
      <c r="G83" s="242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314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4">
        <v>68</v>
      </c>
      <c r="B84" s="245" t="s">
        <v>1082</v>
      </c>
      <c r="C84" s="259" t="s">
        <v>1083</v>
      </c>
      <c r="D84" s="246" t="s">
        <v>950</v>
      </c>
      <c r="E84" s="247">
        <v>3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21</v>
      </c>
      <c r="M84" s="249">
        <f>G84*(1+L84/100)</f>
        <v>0</v>
      </c>
      <c r="N84" s="247">
        <v>0</v>
      </c>
      <c r="O84" s="247">
        <f>ROUND(E84*N84,2)</f>
        <v>0</v>
      </c>
      <c r="P84" s="247">
        <v>0</v>
      </c>
      <c r="Q84" s="247">
        <f>ROUND(E84*P84,2)</f>
        <v>0</v>
      </c>
      <c r="R84" s="249"/>
      <c r="S84" s="249" t="s">
        <v>392</v>
      </c>
      <c r="T84" s="250" t="s">
        <v>393</v>
      </c>
      <c r="U84" s="221">
        <v>0</v>
      </c>
      <c r="V84" s="221">
        <f>ROUND(E84*U84,2)</f>
        <v>0</v>
      </c>
      <c r="W84" s="221"/>
      <c r="X84" s="221" t="s">
        <v>283</v>
      </c>
      <c r="Y84" s="221" t="s">
        <v>237</v>
      </c>
      <c r="Z84" s="210"/>
      <c r="AA84" s="210"/>
      <c r="AB84" s="210"/>
      <c r="AC84" s="210"/>
      <c r="AD84" s="210"/>
      <c r="AE84" s="210"/>
      <c r="AF84" s="210"/>
      <c r="AG84" s="210" t="s">
        <v>955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33.75" outlineLevel="1" x14ac:dyDescent="0.2">
      <c r="A85" s="233">
        <v>69</v>
      </c>
      <c r="B85" s="234" t="s">
        <v>1084</v>
      </c>
      <c r="C85" s="254" t="s">
        <v>1085</v>
      </c>
      <c r="D85" s="235" t="s">
        <v>233</v>
      </c>
      <c r="E85" s="236">
        <v>3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8"/>
      <c r="S85" s="238" t="s">
        <v>392</v>
      </c>
      <c r="T85" s="239" t="s">
        <v>393</v>
      </c>
      <c r="U85" s="221">
        <v>0</v>
      </c>
      <c r="V85" s="221">
        <f>ROUND(E85*U85,2)</f>
        <v>0</v>
      </c>
      <c r="W85" s="221"/>
      <c r="X85" s="221" t="s">
        <v>283</v>
      </c>
      <c r="Y85" s="221" t="s">
        <v>237</v>
      </c>
      <c r="Z85" s="210"/>
      <c r="AA85" s="210"/>
      <c r="AB85" s="210"/>
      <c r="AC85" s="210"/>
      <c r="AD85" s="210"/>
      <c r="AE85" s="210"/>
      <c r="AF85" s="210"/>
      <c r="AG85" s="210" t="s">
        <v>955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7" t="s">
        <v>1086</v>
      </c>
      <c r="D86" s="242"/>
      <c r="E86" s="242"/>
      <c r="F86" s="242"/>
      <c r="G86" s="242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314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3" x14ac:dyDescent="0.2">
      <c r="A87" s="217"/>
      <c r="B87" s="218"/>
      <c r="C87" s="258" t="s">
        <v>1087</v>
      </c>
      <c r="D87" s="243"/>
      <c r="E87" s="243"/>
      <c r="F87" s="243"/>
      <c r="G87" s="243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314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41" t="str">
        <f>C87</f>
        <v>WC s hlubokým splachováním , Rimfree bezokrajové splachování jednoduché upevnění pomocí upevnění ke stěně pro WC typ 1, objem velkého</v>
      </c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8" t="s">
        <v>1088</v>
      </c>
      <c r="D88" s="243"/>
      <c r="E88" s="243"/>
      <c r="F88" s="243"/>
      <c r="G88" s="243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314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8" t="s">
        <v>1089</v>
      </c>
      <c r="D89" s="243"/>
      <c r="E89" s="243"/>
      <c r="F89" s="243"/>
      <c r="G89" s="243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314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8" t="s">
        <v>1090</v>
      </c>
      <c r="D90" s="243"/>
      <c r="E90" s="243"/>
      <c r="F90" s="243"/>
      <c r="G90" s="243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314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33.75" outlineLevel="1" x14ac:dyDescent="0.2">
      <c r="A91" s="233">
        <v>70</v>
      </c>
      <c r="B91" s="234" t="s">
        <v>1091</v>
      </c>
      <c r="C91" s="254" t="s">
        <v>1092</v>
      </c>
      <c r="D91" s="235" t="s">
        <v>950</v>
      </c>
      <c r="E91" s="236">
        <v>3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6">
        <v>0</v>
      </c>
      <c r="O91" s="236">
        <f>ROUND(E91*N91,2)</f>
        <v>0</v>
      </c>
      <c r="P91" s="236">
        <v>0</v>
      </c>
      <c r="Q91" s="236">
        <f>ROUND(E91*P91,2)</f>
        <v>0</v>
      </c>
      <c r="R91" s="238"/>
      <c r="S91" s="238" t="s">
        <v>392</v>
      </c>
      <c r="T91" s="239" t="s">
        <v>393</v>
      </c>
      <c r="U91" s="221">
        <v>0</v>
      </c>
      <c r="V91" s="221">
        <f>ROUND(E91*U91,2)</f>
        <v>0</v>
      </c>
      <c r="W91" s="221"/>
      <c r="X91" s="221" t="s">
        <v>283</v>
      </c>
      <c r="Y91" s="221" t="s">
        <v>237</v>
      </c>
      <c r="Z91" s="210"/>
      <c r="AA91" s="210"/>
      <c r="AB91" s="210"/>
      <c r="AC91" s="210"/>
      <c r="AD91" s="210"/>
      <c r="AE91" s="210"/>
      <c r="AF91" s="210"/>
      <c r="AG91" s="210" t="s">
        <v>955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7" t="s">
        <v>1093</v>
      </c>
      <c r="D92" s="242"/>
      <c r="E92" s="242"/>
      <c r="F92" s="242"/>
      <c r="G92" s="242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314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8" t="s">
        <v>1094</v>
      </c>
      <c r="D93" s="243"/>
      <c r="E93" s="243"/>
      <c r="F93" s="243"/>
      <c r="G93" s="243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314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8" t="s">
        <v>1095</v>
      </c>
      <c r="D94" s="243"/>
      <c r="E94" s="243"/>
      <c r="F94" s="243"/>
      <c r="G94" s="243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314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4">
        <v>71</v>
      </c>
      <c r="B95" s="245" t="s">
        <v>1096</v>
      </c>
      <c r="C95" s="259" t="s">
        <v>1097</v>
      </c>
      <c r="D95" s="246" t="s">
        <v>950</v>
      </c>
      <c r="E95" s="247">
        <v>3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7">
        <v>0</v>
      </c>
      <c r="O95" s="247">
        <f>ROUND(E95*N95,2)</f>
        <v>0</v>
      </c>
      <c r="P95" s="247">
        <v>0</v>
      </c>
      <c r="Q95" s="247">
        <f>ROUND(E95*P95,2)</f>
        <v>0</v>
      </c>
      <c r="R95" s="249"/>
      <c r="S95" s="249" t="s">
        <v>392</v>
      </c>
      <c r="T95" s="250" t="s">
        <v>393</v>
      </c>
      <c r="U95" s="221">
        <v>0</v>
      </c>
      <c r="V95" s="221">
        <f>ROUND(E95*U95,2)</f>
        <v>0</v>
      </c>
      <c r="W95" s="221"/>
      <c r="X95" s="221" t="s">
        <v>283</v>
      </c>
      <c r="Y95" s="221" t="s">
        <v>237</v>
      </c>
      <c r="Z95" s="210"/>
      <c r="AA95" s="210"/>
      <c r="AB95" s="210"/>
      <c r="AC95" s="210"/>
      <c r="AD95" s="210"/>
      <c r="AE95" s="210"/>
      <c r="AF95" s="210"/>
      <c r="AG95" s="210" t="s">
        <v>955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33.75" outlineLevel="1" x14ac:dyDescent="0.2">
      <c r="A96" s="233">
        <v>72</v>
      </c>
      <c r="B96" s="234" t="s">
        <v>1098</v>
      </c>
      <c r="C96" s="254" t="s">
        <v>1099</v>
      </c>
      <c r="D96" s="235" t="s">
        <v>950</v>
      </c>
      <c r="E96" s="236">
        <v>1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21</v>
      </c>
      <c r="M96" s="238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8"/>
      <c r="S96" s="238" t="s">
        <v>392</v>
      </c>
      <c r="T96" s="239" t="s">
        <v>393</v>
      </c>
      <c r="U96" s="221">
        <v>0</v>
      </c>
      <c r="V96" s="221">
        <f>ROUND(E96*U96,2)</f>
        <v>0</v>
      </c>
      <c r="W96" s="221"/>
      <c r="X96" s="221" t="s">
        <v>283</v>
      </c>
      <c r="Y96" s="221" t="s">
        <v>237</v>
      </c>
      <c r="Z96" s="210"/>
      <c r="AA96" s="210"/>
      <c r="AB96" s="210"/>
      <c r="AC96" s="210"/>
      <c r="AD96" s="210"/>
      <c r="AE96" s="210"/>
      <c r="AF96" s="210"/>
      <c r="AG96" s="210" t="s">
        <v>955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7" t="s">
        <v>1100</v>
      </c>
      <c r="D97" s="242"/>
      <c r="E97" s="242"/>
      <c r="F97" s="242"/>
      <c r="G97" s="242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314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33.75" outlineLevel="1" x14ac:dyDescent="0.2">
      <c r="A98" s="233">
        <v>73</v>
      </c>
      <c r="B98" s="234" t="s">
        <v>1101</v>
      </c>
      <c r="C98" s="254" t="s">
        <v>1102</v>
      </c>
      <c r="D98" s="235" t="s">
        <v>950</v>
      </c>
      <c r="E98" s="236">
        <v>1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0</v>
      </c>
      <c r="O98" s="236">
        <f>ROUND(E98*N98,2)</f>
        <v>0</v>
      </c>
      <c r="P98" s="236">
        <v>0</v>
      </c>
      <c r="Q98" s="236">
        <f>ROUND(E98*P98,2)</f>
        <v>0</v>
      </c>
      <c r="R98" s="238"/>
      <c r="S98" s="238" t="s">
        <v>392</v>
      </c>
      <c r="T98" s="239" t="s">
        <v>393</v>
      </c>
      <c r="U98" s="221">
        <v>0</v>
      </c>
      <c r="V98" s="221">
        <f>ROUND(E98*U98,2)</f>
        <v>0</v>
      </c>
      <c r="W98" s="221"/>
      <c r="X98" s="221" t="s">
        <v>283</v>
      </c>
      <c r="Y98" s="221" t="s">
        <v>237</v>
      </c>
      <c r="Z98" s="210"/>
      <c r="AA98" s="210"/>
      <c r="AB98" s="210"/>
      <c r="AC98" s="210"/>
      <c r="AD98" s="210"/>
      <c r="AE98" s="210"/>
      <c r="AF98" s="210"/>
      <c r="AG98" s="210" t="s">
        <v>955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7" t="s">
        <v>1133</v>
      </c>
      <c r="D99" s="242"/>
      <c r="E99" s="242"/>
      <c r="F99" s="242"/>
      <c r="G99" s="242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314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8" t="s">
        <v>1103</v>
      </c>
      <c r="D100" s="243"/>
      <c r="E100" s="243"/>
      <c r="F100" s="243"/>
      <c r="G100" s="243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314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8" t="s">
        <v>1090</v>
      </c>
      <c r="D101" s="243"/>
      <c r="E101" s="243"/>
      <c r="F101" s="243"/>
      <c r="G101" s="243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314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33.75" outlineLevel="1" x14ac:dyDescent="0.2">
      <c r="A102" s="233">
        <v>74</v>
      </c>
      <c r="B102" s="234" t="s">
        <v>1104</v>
      </c>
      <c r="C102" s="254" t="s">
        <v>1105</v>
      </c>
      <c r="D102" s="235" t="s">
        <v>950</v>
      </c>
      <c r="E102" s="236">
        <v>1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21</v>
      </c>
      <c r="M102" s="238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8"/>
      <c r="S102" s="238" t="s">
        <v>392</v>
      </c>
      <c r="T102" s="239" t="s">
        <v>393</v>
      </c>
      <c r="U102" s="221">
        <v>0</v>
      </c>
      <c r="V102" s="221">
        <f>ROUND(E102*U102,2)</f>
        <v>0</v>
      </c>
      <c r="W102" s="221"/>
      <c r="X102" s="221" t="s">
        <v>283</v>
      </c>
      <c r="Y102" s="221" t="s">
        <v>237</v>
      </c>
      <c r="Z102" s="210"/>
      <c r="AA102" s="210"/>
      <c r="AB102" s="210"/>
      <c r="AC102" s="210"/>
      <c r="AD102" s="210"/>
      <c r="AE102" s="210"/>
      <c r="AF102" s="210"/>
      <c r="AG102" s="210" t="s">
        <v>955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7" t="s">
        <v>1106</v>
      </c>
      <c r="D103" s="242"/>
      <c r="E103" s="242"/>
      <c r="F103" s="242"/>
      <c r="G103" s="242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314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8" t="s">
        <v>1107</v>
      </c>
      <c r="D104" s="243"/>
      <c r="E104" s="243"/>
      <c r="F104" s="243"/>
      <c r="G104" s="243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314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41" t="str">
        <f>C104</f>
        <v>vanička je superplochá, tlumí hluk a poskytuje tepelnou izolaci, čtvercový kryt sifonu v barvě vaničky,</v>
      </c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8" t="s">
        <v>1108</v>
      </c>
      <c r="D105" s="243"/>
      <c r="E105" s="243"/>
      <c r="F105" s="243"/>
      <c r="G105" s="243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314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8" t="s">
        <v>1109</v>
      </c>
      <c r="D106" s="243"/>
      <c r="E106" s="243"/>
      <c r="F106" s="243"/>
      <c r="G106" s="243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314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33.75" outlineLevel="1" x14ac:dyDescent="0.2">
      <c r="A107" s="233">
        <v>75</v>
      </c>
      <c r="B107" s="234" t="s">
        <v>1110</v>
      </c>
      <c r="C107" s="254" t="s">
        <v>1111</v>
      </c>
      <c r="D107" s="235" t="s">
        <v>950</v>
      </c>
      <c r="E107" s="236">
        <v>1</v>
      </c>
      <c r="F107" s="237"/>
      <c r="G107" s="238">
        <f>ROUND(E107*F107,2)</f>
        <v>0</v>
      </c>
      <c r="H107" s="237"/>
      <c r="I107" s="238">
        <f>ROUND(E107*H107,2)</f>
        <v>0</v>
      </c>
      <c r="J107" s="237"/>
      <c r="K107" s="238">
        <f>ROUND(E107*J107,2)</f>
        <v>0</v>
      </c>
      <c r="L107" s="238">
        <v>21</v>
      </c>
      <c r="M107" s="238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8"/>
      <c r="S107" s="238" t="s">
        <v>392</v>
      </c>
      <c r="T107" s="239" t="s">
        <v>393</v>
      </c>
      <c r="U107" s="221">
        <v>0</v>
      </c>
      <c r="V107" s="221">
        <f>ROUND(E107*U107,2)</f>
        <v>0</v>
      </c>
      <c r="W107" s="221"/>
      <c r="X107" s="221" t="s">
        <v>283</v>
      </c>
      <c r="Y107" s="221" t="s">
        <v>237</v>
      </c>
      <c r="Z107" s="210"/>
      <c r="AA107" s="210"/>
      <c r="AB107" s="210"/>
      <c r="AC107" s="210"/>
      <c r="AD107" s="210"/>
      <c r="AE107" s="210"/>
      <c r="AF107" s="210"/>
      <c r="AG107" s="210" t="s">
        <v>955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7" t="s">
        <v>1112</v>
      </c>
      <c r="D108" s="242"/>
      <c r="E108" s="242"/>
      <c r="F108" s="242"/>
      <c r="G108" s="242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314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8" t="s">
        <v>1113</v>
      </c>
      <c r="D109" s="243"/>
      <c r="E109" s="243"/>
      <c r="F109" s="243"/>
      <c r="G109" s="243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314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8" t="s">
        <v>1090</v>
      </c>
      <c r="D110" s="243"/>
      <c r="E110" s="243"/>
      <c r="F110" s="243"/>
      <c r="G110" s="243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314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33.75" outlineLevel="1" x14ac:dyDescent="0.2">
      <c r="A111" s="233">
        <v>76</v>
      </c>
      <c r="B111" s="234" t="s">
        <v>1114</v>
      </c>
      <c r="C111" s="254" t="s">
        <v>1115</v>
      </c>
      <c r="D111" s="235" t="s">
        <v>950</v>
      </c>
      <c r="E111" s="236">
        <v>1</v>
      </c>
      <c r="F111" s="237"/>
      <c r="G111" s="238">
        <f>ROUND(E111*F111,2)</f>
        <v>0</v>
      </c>
      <c r="H111" s="237"/>
      <c r="I111" s="238">
        <f>ROUND(E111*H111,2)</f>
        <v>0</v>
      </c>
      <c r="J111" s="237"/>
      <c r="K111" s="238">
        <f>ROUND(E111*J111,2)</f>
        <v>0</v>
      </c>
      <c r="L111" s="238">
        <v>21</v>
      </c>
      <c r="M111" s="238">
        <f>G111*(1+L111/100)</f>
        <v>0</v>
      </c>
      <c r="N111" s="236">
        <v>0</v>
      </c>
      <c r="O111" s="236">
        <f>ROUND(E111*N111,2)</f>
        <v>0</v>
      </c>
      <c r="P111" s="236">
        <v>0</v>
      </c>
      <c r="Q111" s="236">
        <f>ROUND(E111*P111,2)</f>
        <v>0</v>
      </c>
      <c r="R111" s="238"/>
      <c r="S111" s="238" t="s">
        <v>392</v>
      </c>
      <c r="T111" s="239" t="s">
        <v>393</v>
      </c>
      <c r="U111" s="221">
        <v>0</v>
      </c>
      <c r="V111" s="221">
        <f>ROUND(E111*U111,2)</f>
        <v>0</v>
      </c>
      <c r="W111" s="221"/>
      <c r="X111" s="221" t="s">
        <v>283</v>
      </c>
      <c r="Y111" s="221" t="s">
        <v>237</v>
      </c>
      <c r="Z111" s="210"/>
      <c r="AA111" s="210"/>
      <c r="AB111" s="210"/>
      <c r="AC111" s="210"/>
      <c r="AD111" s="210"/>
      <c r="AE111" s="210"/>
      <c r="AF111" s="210"/>
      <c r="AG111" s="210" t="s">
        <v>955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7" t="s">
        <v>1116</v>
      </c>
      <c r="D112" s="242"/>
      <c r="E112" s="242"/>
      <c r="F112" s="242"/>
      <c r="G112" s="242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314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8" t="s">
        <v>1117</v>
      </c>
      <c r="D113" s="243"/>
      <c r="E113" s="243"/>
      <c r="F113" s="243"/>
      <c r="G113" s="243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314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8" t="s">
        <v>1090</v>
      </c>
      <c r="D114" s="243"/>
      <c r="E114" s="243"/>
      <c r="F114" s="243"/>
      <c r="G114" s="243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314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26" t="s">
        <v>229</v>
      </c>
      <c r="B115" s="227" t="s">
        <v>47</v>
      </c>
      <c r="C115" s="253" t="s">
        <v>92</v>
      </c>
      <c r="D115" s="228"/>
      <c r="E115" s="229"/>
      <c r="F115" s="230"/>
      <c r="G115" s="230">
        <f>SUMIF(AG116:AG122,"&lt;&gt;NOR",G116:G122)</f>
        <v>0</v>
      </c>
      <c r="H115" s="230"/>
      <c r="I115" s="230">
        <f>SUM(I116:I122)</f>
        <v>0</v>
      </c>
      <c r="J115" s="230"/>
      <c r="K115" s="230">
        <f>SUM(K116:K122)</f>
        <v>0</v>
      </c>
      <c r="L115" s="230"/>
      <c r="M115" s="230">
        <f>SUM(M116:M122)</f>
        <v>0</v>
      </c>
      <c r="N115" s="229"/>
      <c r="O115" s="229">
        <f>SUM(O116:O122)</f>
        <v>0</v>
      </c>
      <c r="P115" s="229"/>
      <c r="Q115" s="229">
        <f>SUM(Q116:Q122)</f>
        <v>0</v>
      </c>
      <c r="R115" s="230"/>
      <c r="S115" s="230"/>
      <c r="T115" s="231"/>
      <c r="U115" s="225"/>
      <c r="V115" s="225">
        <f>SUM(V116:V122)</f>
        <v>0</v>
      </c>
      <c r="W115" s="225"/>
      <c r="X115" s="225"/>
      <c r="Y115" s="225"/>
      <c r="AG115" t="s">
        <v>230</v>
      </c>
    </row>
    <row r="116" spans="1:60" outlineLevel="1" x14ac:dyDescent="0.2">
      <c r="A116" s="244">
        <v>77</v>
      </c>
      <c r="B116" s="245" t="s">
        <v>1118</v>
      </c>
      <c r="C116" s="259" t="s">
        <v>1119</v>
      </c>
      <c r="D116" s="246" t="s">
        <v>362</v>
      </c>
      <c r="E116" s="247">
        <v>80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7">
        <v>0</v>
      </c>
      <c r="O116" s="247">
        <f>ROUND(E116*N116,2)</f>
        <v>0</v>
      </c>
      <c r="P116" s="247">
        <v>0</v>
      </c>
      <c r="Q116" s="247">
        <f>ROUND(E116*P116,2)</f>
        <v>0</v>
      </c>
      <c r="R116" s="249"/>
      <c r="S116" s="249" t="s">
        <v>392</v>
      </c>
      <c r="T116" s="250" t="s">
        <v>393</v>
      </c>
      <c r="U116" s="221">
        <v>0</v>
      </c>
      <c r="V116" s="221">
        <f>ROUND(E116*U116,2)</f>
        <v>0</v>
      </c>
      <c r="W116" s="221"/>
      <c r="X116" s="221" t="s">
        <v>236</v>
      </c>
      <c r="Y116" s="221" t="s">
        <v>237</v>
      </c>
      <c r="Z116" s="210"/>
      <c r="AA116" s="210"/>
      <c r="AB116" s="210"/>
      <c r="AC116" s="210"/>
      <c r="AD116" s="210"/>
      <c r="AE116" s="210"/>
      <c r="AF116" s="210"/>
      <c r="AG116" s="210" t="s">
        <v>343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4">
        <v>78</v>
      </c>
      <c r="B117" s="245" t="s">
        <v>1120</v>
      </c>
      <c r="C117" s="259" t="s">
        <v>1121</v>
      </c>
      <c r="D117" s="246" t="s">
        <v>362</v>
      </c>
      <c r="E117" s="247">
        <v>27.5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21</v>
      </c>
      <c r="M117" s="249">
        <f>G117*(1+L117/100)</f>
        <v>0</v>
      </c>
      <c r="N117" s="247">
        <v>0</v>
      </c>
      <c r="O117" s="247">
        <f>ROUND(E117*N117,2)</f>
        <v>0</v>
      </c>
      <c r="P117" s="247">
        <v>0</v>
      </c>
      <c r="Q117" s="247">
        <f>ROUND(E117*P117,2)</f>
        <v>0</v>
      </c>
      <c r="R117" s="249"/>
      <c r="S117" s="249" t="s">
        <v>392</v>
      </c>
      <c r="T117" s="250" t="s">
        <v>393</v>
      </c>
      <c r="U117" s="221">
        <v>0</v>
      </c>
      <c r="V117" s="221">
        <f>ROUND(E117*U117,2)</f>
        <v>0</v>
      </c>
      <c r="W117" s="221"/>
      <c r="X117" s="221" t="s">
        <v>236</v>
      </c>
      <c r="Y117" s="221" t="s">
        <v>237</v>
      </c>
      <c r="Z117" s="210"/>
      <c r="AA117" s="210"/>
      <c r="AB117" s="210"/>
      <c r="AC117" s="210"/>
      <c r="AD117" s="210"/>
      <c r="AE117" s="210"/>
      <c r="AF117" s="210"/>
      <c r="AG117" s="210" t="s">
        <v>343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44">
        <v>79</v>
      </c>
      <c r="B118" s="245" t="s">
        <v>1122</v>
      </c>
      <c r="C118" s="259" t="s">
        <v>1123</v>
      </c>
      <c r="D118" s="246" t="s">
        <v>920</v>
      </c>
      <c r="E118" s="247">
        <v>20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21</v>
      </c>
      <c r="M118" s="249">
        <f>G118*(1+L118/100)</f>
        <v>0</v>
      </c>
      <c r="N118" s="247">
        <v>0</v>
      </c>
      <c r="O118" s="247">
        <f>ROUND(E118*N118,2)</f>
        <v>0</v>
      </c>
      <c r="P118" s="247">
        <v>0</v>
      </c>
      <c r="Q118" s="247">
        <f>ROUND(E118*P118,2)</f>
        <v>0</v>
      </c>
      <c r="R118" s="249"/>
      <c r="S118" s="249" t="s">
        <v>392</v>
      </c>
      <c r="T118" s="250" t="s">
        <v>393</v>
      </c>
      <c r="U118" s="221">
        <v>0</v>
      </c>
      <c r="V118" s="221">
        <f>ROUND(E118*U118,2)</f>
        <v>0</v>
      </c>
      <c r="W118" s="221"/>
      <c r="X118" s="221" t="s">
        <v>236</v>
      </c>
      <c r="Y118" s="221" t="s">
        <v>237</v>
      </c>
      <c r="Z118" s="210"/>
      <c r="AA118" s="210"/>
      <c r="AB118" s="210"/>
      <c r="AC118" s="210"/>
      <c r="AD118" s="210"/>
      <c r="AE118" s="210"/>
      <c r="AF118" s="210"/>
      <c r="AG118" s="210" t="s">
        <v>343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4">
        <v>80</v>
      </c>
      <c r="B119" s="245" t="s">
        <v>1124</v>
      </c>
      <c r="C119" s="259" t="s">
        <v>1125</v>
      </c>
      <c r="D119" s="246" t="s">
        <v>1126</v>
      </c>
      <c r="E119" s="247">
        <v>3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21</v>
      </c>
      <c r="M119" s="249">
        <f>G119*(1+L119/100)</f>
        <v>0</v>
      </c>
      <c r="N119" s="247">
        <v>0</v>
      </c>
      <c r="O119" s="247">
        <f>ROUND(E119*N119,2)</f>
        <v>0</v>
      </c>
      <c r="P119" s="247">
        <v>0</v>
      </c>
      <c r="Q119" s="247">
        <f>ROUND(E119*P119,2)</f>
        <v>0</v>
      </c>
      <c r="R119" s="249"/>
      <c r="S119" s="249" t="s">
        <v>392</v>
      </c>
      <c r="T119" s="250" t="s">
        <v>393</v>
      </c>
      <c r="U119" s="221">
        <v>0</v>
      </c>
      <c r="V119" s="221">
        <f>ROUND(E119*U119,2)</f>
        <v>0</v>
      </c>
      <c r="W119" s="221"/>
      <c r="X119" s="221" t="s">
        <v>236</v>
      </c>
      <c r="Y119" s="221" t="s">
        <v>237</v>
      </c>
      <c r="Z119" s="210"/>
      <c r="AA119" s="210"/>
      <c r="AB119" s="210"/>
      <c r="AC119" s="210"/>
      <c r="AD119" s="210"/>
      <c r="AE119" s="210"/>
      <c r="AF119" s="210"/>
      <c r="AG119" s="210" t="s">
        <v>343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4">
        <v>81</v>
      </c>
      <c r="B120" s="245" t="s">
        <v>1127</v>
      </c>
      <c r="C120" s="259" t="s">
        <v>1128</v>
      </c>
      <c r="D120" s="246" t="s">
        <v>362</v>
      </c>
      <c r="E120" s="247">
        <v>28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7">
        <v>0</v>
      </c>
      <c r="O120" s="247">
        <f>ROUND(E120*N120,2)</f>
        <v>0</v>
      </c>
      <c r="P120" s="247">
        <v>0</v>
      </c>
      <c r="Q120" s="247">
        <f>ROUND(E120*P120,2)</f>
        <v>0</v>
      </c>
      <c r="R120" s="249"/>
      <c r="S120" s="249" t="s">
        <v>392</v>
      </c>
      <c r="T120" s="250" t="s">
        <v>393</v>
      </c>
      <c r="U120" s="221">
        <v>0</v>
      </c>
      <c r="V120" s="221">
        <f>ROUND(E120*U120,2)</f>
        <v>0</v>
      </c>
      <c r="W120" s="221"/>
      <c r="X120" s="221" t="s">
        <v>236</v>
      </c>
      <c r="Y120" s="221" t="s">
        <v>237</v>
      </c>
      <c r="Z120" s="210"/>
      <c r="AA120" s="210"/>
      <c r="AB120" s="210"/>
      <c r="AC120" s="210"/>
      <c r="AD120" s="210"/>
      <c r="AE120" s="210"/>
      <c r="AF120" s="210"/>
      <c r="AG120" s="210" t="s">
        <v>343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4">
        <v>82</v>
      </c>
      <c r="B121" s="245" t="s">
        <v>1129</v>
      </c>
      <c r="C121" s="259" t="s">
        <v>1130</v>
      </c>
      <c r="D121" s="246" t="s">
        <v>978</v>
      </c>
      <c r="E121" s="247">
        <v>1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7">
        <v>0</v>
      </c>
      <c r="O121" s="247">
        <f>ROUND(E121*N121,2)</f>
        <v>0</v>
      </c>
      <c r="P121" s="247">
        <v>0</v>
      </c>
      <c r="Q121" s="247">
        <f>ROUND(E121*P121,2)</f>
        <v>0</v>
      </c>
      <c r="R121" s="249"/>
      <c r="S121" s="249" t="s">
        <v>392</v>
      </c>
      <c r="T121" s="250" t="s">
        <v>393</v>
      </c>
      <c r="U121" s="221">
        <v>0</v>
      </c>
      <c r="V121" s="221">
        <f>ROUND(E121*U121,2)</f>
        <v>0</v>
      </c>
      <c r="W121" s="221"/>
      <c r="X121" s="221" t="s">
        <v>283</v>
      </c>
      <c r="Y121" s="221" t="s">
        <v>237</v>
      </c>
      <c r="Z121" s="210"/>
      <c r="AA121" s="210"/>
      <c r="AB121" s="210"/>
      <c r="AC121" s="210"/>
      <c r="AD121" s="210"/>
      <c r="AE121" s="210"/>
      <c r="AF121" s="210"/>
      <c r="AG121" s="210" t="s">
        <v>955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3">
        <v>83</v>
      </c>
      <c r="B122" s="234" t="s">
        <v>1131</v>
      </c>
      <c r="C122" s="254" t="s">
        <v>1132</v>
      </c>
      <c r="D122" s="235" t="s">
        <v>950</v>
      </c>
      <c r="E122" s="236">
        <v>1</v>
      </c>
      <c r="F122" s="237"/>
      <c r="G122" s="238">
        <f>ROUND(E122*F122,2)</f>
        <v>0</v>
      </c>
      <c r="H122" s="237"/>
      <c r="I122" s="238">
        <f>ROUND(E122*H122,2)</f>
        <v>0</v>
      </c>
      <c r="J122" s="237"/>
      <c r="K122" s="238">
        <f>ROUND(E122*J122,2)</f>
        <v>0</v>
      </c>
      <c r="L122" s="238">
        <v>21</v>
      </c>
      <c r="M122" s="238">
        <f>G122*(1+L122/100)</f>
        <v>0</v>
      </c>
      <c r="N122" s="236">
        <v>0</v>
      </c>
      <c r="O122" s="236">
        <f>ROUND(E122*N122,2)</f>
        <v>0</v>
      </c>
      <c r="P122" s="236">
        <v>0</v>
      </c>
      <c r="Q122" s="236">
        <f>ROUND(E122*P122,2)</f>
        <v>0</v>
      </c>
      <c r="R122" s="238"/>
      <c r="S122" s="238" t="s">
        <v>392</v>
      </c>
      <c r="T122" s="239" t="s">
        <v>393</v>
      </c>
      <c r="U122" s="221">
        <v>0</v>
      </c>
      <c r="V122" s="221">
        <f>ROUND(E122*U122,2)</f>
        <v>0</v>
      </c>
      <c r="W122" s="221"/>
      <c r="X122" s="221" t="s">
        <v>283</v>
      </c>
      <c r="Y122" s="221" t="s">
        <v>237</v>
      </c>
      <c r="Z122" s="210"/>
      <c r="AA122" s="210"/>
      <c r="AB122" s="210"/>
      <c r="AC122" s="210"/>
      <c r="AD122" s="210"/>
      <c r="AE122" s="210"/>
      <c r="AF122" s="210"/>
      <c r="AG122" s="210" t="s">
        <v>955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3"/>
      <c r="B123" s="4"/>
      <c r="C123" s="262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v>12</v>
      </c>
      <c r="AF123">
        <v>21</v>
      </c>
      <c r="AG123" t="s">
        <v>215</v>
      </c>
    </row>
    <row r="124" spans="1:60" x14ac:dyDescent="0.2">
      <c r="A124" s="213"/>
      <c r="B124" s="214" t="s">
        <v>29</v>
      </c>
      <c r="C124" s="263"/>
      <c r="D124" s="215"/>
      <c r="E124" s="216"/>
      <c r="F124" s="216"/>
      <c r="G124" s="232">
        <f>G8+G20+G36+G69+G115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f>SUMIF(L7:L122,AE123,G7:G122)</f>
        <v>0</v>
      </c>
      <c r="AF124">
        <f>SUMIF(L7:L122,AF123,G7:G122)</f>
        <v>0</v>
      </c>
      <c r="AG124" t="s">
        <v>939</v>
      </c>
    </row>
    <row r="125" spans="1:60" x14ac:dyDescent="0.2">
      <c r="C125" s="264"/>
      <c r="D125" s="10"/>
      <c r="AG125" t="s">
        <v>941</v>
      </c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hxD854O2r/XoWdReNCPfN6kiHfU4i+L+jIDB7aykJdjI4JkmKBak8YoCarIshE/Gwu37sRdtO7SPw20iZxqVw==" saltValue="Xll7X59Lb85vveOV6zB+Fw==" spinCount="100000" sheet="1" formatRows="0"/>
  <mergeCells count="31">
    <mergeCell ref="C114:G114"/>
    <mergeCell ref="C106:G106"/>
    <mergeCell ref="C108:G108"/>
    <mergeCell ref="C109:G109"/>
    <mergeCell ref="C110:G110"/>
    <mergeCell ref="C112:G112"/>
    <mergeCell ref="C113:G113"/>
    <mergeCell ref="C99:G99"/>
    <mergeCell ref="C100:G100"/>
    <mergeCell ref="C101:G101"/>
    <mergeCell ref="C103:G103"/>
    <mergeCell ref="C104:G104"/>
    <mergeCell ref="C105:G105"/>
    <mergeCell ref="C89:G89"/>
    <mergeCell ref="C90:G90"/>
    <mergeCell ref="C92:G92"/>
    <mergeCell ref="C93:G93"/>
    <mergeCell ref="C94:G94"/>
    <mergeCell ref="C97:G97"/>
    <mergeCell ref="C51:G51"/>
    <mergeCell ref="C80:G80"/>
    <mergeCell ref="C83:G83"/>
    <mergeCell ref="C86:G86"/>
    <mergeCell ref="C87:G87"/>
    <mergeCell ref="C88:G88"/>
    <mergeCell ref="A1:G1"/>
    <mergeCell ref="C2:G2"/>
    <mergeCell ref="C3:G3"/>
    <mergeCell ref="C4:G4"/>
    <mergeCell ref="C49:G49"/>
    <mergeCell ref="C50:G5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ABB7-C5B1-4610-8D25-793041BDCB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113</v>
      </c>
      <c r="C8" s="253" t="s">
        <v>114</v>
      </c>
      <c r="D8" s="228"/>
      <c r="E8" s="229"/>
      <c r="F8" s="230"/>
      <c r="G8" s="230">
        <f>SUMIF(AG9:AG36,"&lt;&gt;NOR",G9:G36)</f>
        <v>0</v>
      </c>
      <c r="H8" s="230"/>
      <c r="I8" s="230">
        <f>SUM(I9:I36)</f>
        <v>0</v>
      </c>
      <c r="J8" s="230"/>
      <c r="K8" s="230">
        <f>SUM(K9:K36)</f>
        <v>0</v>
      </c>
      <c r="L8" s="230"/>
      <c r="M8" s="230">
        <f>SUM(M9:M36)</f>
        <v>0</v>
      </c>
      <c r="N8" s="229"/>
      <c r="O8" s="229">
        <f>SUM(O9:O36)</f>
        <v>0</v>
      </c>
      <c r="P8" s="229"/>
      <c r="Q8" s="229">
        <f>SUM(Q9:Q36)</f>
        <v>0</v>
      </c>
      <c r="R8" s="230"/>
      <c r="S8" s="230"/>
      <c r="T8" s="231"/>
      <c r="U8" s="225"/>
      <c r="V8" s="225">
        <f>SUM(V9:V36)</f>
        <v>0</v>
      </c>
      <c r="W8" s="225"/>
      <c r="X8" s="225"/>
      <c r="Y8" s="225"/>
      <c r="AG8" t="s">
        <v>230</v>
      </c>
    </row>
    <row r="9" spans="1:60" outlineLevel="1" x14ac:dyDescent="0.2">
      <c r="A9" s="244">
        <v>1</v>
      </c>
      <c r="B9" s="245" t="s">
        <v>1134</v>
      </c>
      <c r="C9" s="259" t="s">
        <v>1135</v>
      </c>
      <c r="D9" s="246" t="s">
        <v>950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392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343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4">
        <v>2</v>
      </c>
      <c r="B10" s="245" t="s">
        <v>1136</v>
      </c>
      <c r="C10" s="259" t="s">
        <v>1137</v>
      </c>
      <c r="D10" s="246" t="s">
        <v>362</v>
      </c>
      <c r="E10" s="247">
        <v>4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392</v>
      </c>
      <c r="T10" s="250" t="s">
        <v>393</v>
      </c>
      <c r="U10" s="221">
        <v>0</v>
      </c>
      <c r="V10" s="221">
        <f>ROUND(E10*U10,2)</f>
        <v>0</v>
      </c>
      <c r="W10" s="221"/>
      <c r="X10" s="221" t="s">
        <v>236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343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4">
        <v>3</v>
      </c>
      <c r="B11" s="245" t="s">
        <v>1138</v>
      </c>
      <c r="C11" s="259" t="s">
        <v>1139</v>
      </c>
      <c r="D11" s="246" t="s">
        <v>362</v>
      </c>
      <c r="E11" s="247">
        <v>2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392</v>
      </c>
      <c r="T11" s="250" t="s">
        <v>393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343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4">
        <v>4</v>
      </c>
      <c r="B12" s="245" t="s">
        <v>1140</v>
      </c>
      <c r="C12" s="259" t="s">
        <v>1141</v>
      </c>
      <c r="D12" s="246" t="s">
        <v>274</v>
      </c>
      <c r="E12" s="247">
        <v>32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392</v>
      </c>
      <c r="T12" s="250" t="s">
        <v>393</v>
      </c>
      <c r="U12" s="221">
        <v>0</v>
      </c>
      <c r="V12" s="221">
        <f>ROUND(E12*U12,2)</f>
        <v>0</v>
      </c>
      <c r="W12" s="221"/>
      <c r="X12" s="221" t="s">
        <v>236</v>
      </c>
      <c r="Y12" s="221" t="s">
        <v>237</v>
      </c>
      <c r="Z12" s="210"/>
      <c r="AA12" s="210"/>
      <c r="AB12" s="210"/>
      <c r="AC12" s="210"/>
      <c r="AD12" s="210"/>
      <c r="AE12" s="210"/>
      <c r="AF12" s="210"/>
      <c r="AG12" s="210" t="s">
        <v>343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4">
        <v>5</v>
      </c>
      <c r="B13" s="245" t="s">
        <v>1142</v>
      </c>
      <c r="C13" s="259" t="s">
        <v>1143</v>
      </c>
      <c r="D13" s="246" t="s">
        <v>233</v>
      </c>
      <c r="E13" s="247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392</v>
      </c>
      <c r="T13" s="250" t="s">
        <v>393</v>
      </c>
      <c r="U13" s="221">
        <v>0</v>
      </c>
      <c r="V13" s="221">
        <f>ROUND(E13*U13,2)</f>
        <v>0</v>
      </c>
      <c r="W13" s="221"/>
      <c r="X13" s="221" t="s">
        <v>236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343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4">
        <v>6</v>
      </c>
      <c r="B14" s="245" t="s">
        <v>1144</v>
      </c>
      <c r="C14" s="259" t="s">
        <v>975</v>
      </c>
      <c r="D14" s="246" t="s">
        <v>976</v>
      </c>
      <c r="E14" s="247">
        <v>10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392</v>
      </c>
      <c r="T14" s="250" t="s">
        <v>393</v>
      </c>
      <c r="U14" s="221">
        <v>0</v>
      </c>
      <c r="V14" s="221">
        <f>ROUND(E14*U14,2)</f>
        <v>0</v>
      </c>
      <c r="W14" s="221"/>
      <c r="X14" s="221" t="s">
        <v>236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343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4">
        <v>7</v>
      </c>
      <c r="B15" s="245" t="s">
        <v>1145</v>
      </c>
      <c r="C15" s="259" t="s">
        <v>608</v>
      </c>
      <c r="D15" s="246" t="s">
        <v>978</v>
      </c>
      <c r="E15" s="247">
        <v>1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/>
      <c r="S15" s="249" t="s">
        <v>392</v>
      </c>
      <c r="T15" s="250" t="s">
        <v>393</v>
      </c>
      <c r="U15" s="221">
        <v>0</v>
      </c>
      <c r="V15" s="221">
        <f>ROUND(E15*U15,2)</f>
        <v>0</v>
      </c>
      <c r="W15" s="221"/>
      <c r="X15" s="221" t="s">
        <v>236</v>
      </c>
      <c r="Y15" s="221" t="s">
        <v>237</v>
      </c>
      <c r="Z15" s="210"/>
      <c r="AA15" s="210"/>
      <c r="AB15" s="210"/>
      <c r="AC15" s="210"/>
      <c r="AD15" s="210"/>
      <c r="AE15" s="210"/>
      <c r="AF15" s="210"/>
      <c r="AG15" s="210" t="s">
        <v>343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4">
        <v>8</v>
      </c>
      <c r="B16" s="245" t="s">
        <v>1146</v>
      </c>
      <c r="C16" s="259" t="s">
        <v>1147</v>
      </c>
      <c r="D16" s="246"/>
      <c r="E16" s="247">
        <v>0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392</v>
      </c>
      <c r="T16" s="250" t="s">
        <v>393</v>
      </c>
      <c r="U16" s="221">
        <v>0</v>
      </c>
      <c r="V16" s="221">
        <f>ROUND(E16*U16,2)</f>
        <v>0</v>
      </c>
      <c r="W16" s="221"/>
      <c r="X16" s="221" t="s">
        <v>236</v>
      </c>
      <c r="Y16" s="221" t="s">
        <v>237</v>
      </c>
      <c r="Z16" s="210"/>
      <c r="AA16" s="210"/>
      <c r="AB16" s="210"/>
      <c r="AC16" s="210"/>
      <c r="AD16" s="210"/>
      <c r="AE16" s="210"/>
      <c r="AF16" s="210"/>
      <c r="AG16" s="210" t="s">
        <v>343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33">
        <v>9</v>
      </c>
      <c r="B17" s="234" t="s">
        <v>1148</v>
      </c>
      <c r="C17" s="254" t="s">
        <v>1149</v>
      </c>
      <c r="D17" s="235" t="s">
        <v>950</v>
      </c>
      <c r="E17" s="236">
        <v>1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8"/>
      <c r="S17" s="238" t="s">
        <v>392</v>
      </c>
      <c r="T17" s="239" t="s">
        <v>393</v>
      </c>
      <c r="U17" s="221">
        <v>0</v>
      </c>
      <c r="V17" s="221">
        <f>ROUND(E17*U17,2)</f>
        <v>0</v>
      </c>
      <c r="W17" s="221"/>
      <c r="X17" s="221" t="s">
        <v>283</v>
      </c>
      <c r="Y17" s="221" t="s">
        <v>237</v>
      </c>
      <c r="Z17" s="210"/>
      <c r="AA17" s="210"/>
      <c r="AB17" s="210"/>
      <c r="AC17" s="210"/>
      <c r="AD17" s="210"/>
      <c r="AE17" s="210"/>
      <c r="AF17" s="210"/>
      <c r="AG17" s="210" t="s">
        <v>955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7" t="s">
        <v>1212</v>
      </c>
      <c r="D18" s="242"/>
      <c r="E18" s="242"/>
      <c r="F18" s="242"/>
      <c r="G18" s="242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314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8" t="s">
        <v>1150</v>
      </c>
      <c r="D19" s="243"/>
      <c r="E19" s="243"/>
      <c r="F19" s="243"/>
      <c r="G19" s="243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314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8" t="s">
        <v>1151</v>
      </c>
      <c r="D20" s="243"/>
      <c r="E20" s="243"/>
      <c r="F20" s="243"/>
      <c r="G20" s="243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314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8" t="s">
        <v>1213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314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8" t="s">
        <v>1152</v>
      </c>
      <c r="D22" s="243"/>
      <c r="E22" s="243"/>
      <c r="F22" s="243"/>
      <c r="G22" s="243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314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8" t="s">
        <v>1153</v>
      </c>
      <c r="D23" s="243"/>
      <c r="E23" s="243"/>
      <c r="F23" s="243"/>
      <c r="G23" s="243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314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4">
        <v>10</v>
      </c>
      <c r="B24" s="245" t="s">
        <v>1154</v>
      </c>
      <c r="C24" s="259" t="s">
        <v>1155</v>
      </c>
      <c r="D24" s="246" t="s">
        <v>950</v>
      </c>
      <c r="E24" s="247">
        <v>1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392</v>
      </c>
      <c r="T24" s="250" t="s">
        <v>393</v>
      </c>
      <c r="U24" s="221">
        <v>0</v>
      </c>
      <c r="V24" s="221">
        <f>ROUND(E24*U24,2)</f>
        <v>0</v>
      </c>
      <c r="W24" s="221"/>
      <c r="X24" s="221" t="s">
        <v>283</v>
      </c>
      <c r="Y24" s="221" t="s">
        <v>237</v>
      </c>
      <c r="Z24" s="210"/>
      <c r="AA24" s="210"/>
      <c r="AB24" s="210"/>
      <c r="AC24" s="210"/>
      <c r="AD24" s="210"/>
      <c r="AE24" s="210"/>
      <c r="AF24" s="210"/>
      <c r="AG24" s="210" t="s">
        <v>955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4">
        <v>11</v>
      </c>
      <c r="B25" s="245" t="s">
        <v>1156</v>
      </c>
      <c r="C25" s="259" t="s">
        <v>1157</v>
      </c>
      <c r="D25" s="246" t="s">
        <v>950</v>
      </c>
      <c r="E25" s="247">
        <v>1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392</v>
      </c>
      <c r="T25" s="250" t="s">
        <v>393</v>
      </c>
      <c r="U25" s="221">
        <v>0</v>
      </c>
      <c r="V25" s="221">
        <f>ROUND(E25*U25,2)</f>
        <v>0</v>
      </c>
      <c r="W25" s="221"/>
      <c r="X25" s="221" t="s">
        <v>283</v>
      </c>
      <c r="Y25" s="221" t="s">
        <v>237</v>
      </c>
      <c r="Z25" s="210"/>
      <c r="AA25" s="210"/>
      <c r="AB25" s="210"/>
      <c r="AC25" s="210"/>
      <c r="AD25" s="210"/>
      <c r="AE25" s="210"/>
      <c r="AF25" s="210"/>
      <c r="AG25" s="210" t="s">
        <v>955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4">
        <v>12</v>
      </c>
      <c r="B26" s="245" t="s">
        <v>1158</v>
      </c>
      <c r="C26" s="259" t="s">
        <v>1159</v>
      </c>
      <c r="D26" s="246" t="s">
        <v>950</v>
      </c>
      <c r="E26" s="247">
        <v>1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392</v>
      </c>
      <c r="T26" s="250" t="s">
        <v>393</v>
      </c>
      <c r="U26" s="221">
        <v>0</v>
      </c>
      <c r="V26" s="221">
        <f>ROUND(E26*U26,2)</f>
        <v>0</v>
      </c>
      <c r="W26" s="221"/>
      <c r="X26" s="221" t="s">
        <v>283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955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4">
        <v>13</v>
      </c>
      <c r="B27" s="245" t="s">
        <v>1160</v>
      </c>
      <c r="C27" s="259" t="s">
        <v>1161</v>
      </c>
      <c r="D27" s="246" t="s">
        <v>950</v>
      </c>
      <c r="E27" s="247">
        <v>3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392</v>
      </c>
      <c r="T27" s="250" t="s">
        <v>393</v>
      </c>
      <c r="U27" s="221">
        <v>0</v>
      </c>
      <c r="V27" s="221">
        <f>ROUND(E27*U27,2)</f>
        <v>0</v>
      </c>
      <c r="W27" s="221"/>
      <c r="X27" s="221" t="s">
        <v>283</v>
      </c>
      <c r="Y27" s="221" t="s">
        <v>237</v>
      </c>
      <c r="Z27" s="210"/>
      <c r="AA27" s="210"/>
      <c r="AB27" s="210"/>
      <c r="AC27" s="210"/>
      <c r="AD27" s="210"/>
      <c r="AE27" s="210"/>
      <c r="AF27" s="210"/>
      <c r="AG27" s="210" t="s">
        <v>955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4">
        <v>14</v>
      </c>
      <c r="B28" s="245" t="s">
        <v>1162</v>
      </c>
      <c r="C28" s="259" t="s">
        <v>1163</v>
      </c>
      <c r="D28" s="246" t="s">
        <v>950</v>
      </c>
      <c r="E28" s="247">
        <v>1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392</v>
      </c>
      <c r="T28" s="250" t="s">
        <v>393</v>
      </c>
      <c r="U28" s="221">
        <v>0</v>
      </c>
      <c r="V28" s="221">
        <f>ROUND(E28*U28,2)</f>
        <v>0</v>
      </c>
      <c r="W28" s="221"/>
      <c r="X28" s="221" t="s">
        <v>283</v>
      </c>
      <c r="Y28" s="221" t="s">
        <v>237</v>
      </c>
      <c r="Z28" s="210"/>
      <c r="AA28" s="210"/>
      <c r="AB28" s="210"/>
      <c r="AC28" s="210"/>
      <c r="AD28" s="210"/>
      <c r="AE28" s="210"/>
      <c r="AF28" s="210"/>
      <c r="AG28" s="210" t="s">
        <v>955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4">
        <v>15</v>
      </c>
      <c r="B29" s="245" t="s">
        <v>1164</v>
      </c>
      <c r="C29" s="259" t="s">
        <v>1165</v>
      </c>
      <c r="D29" s="246" t="s">
        <v>950</v>
      </c>
      <c r="E29" s="247">
        <v>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392</v>
      </c>
      <c r="T29" s="250" t="s">
        <v>393</v>
      </c>
      <c r="U29" s="221">
        <v>0</v>
      </c>
      <c r="V29" s="221">
        <f>ROUND(E29*U29,2)</f>
        <v>0</v>
      </c>
      <c r="W29" s="221"/>
      <c r="X29" s="221" t="s">
        <v>283</v>
      </c>
      <c r="Y29" s="221" t="s">
        <v>237</v>
      </c>
      <c r="Z29" s="210"/>
      <c r="AA29" s="210"/>
      <c r="AB29" s="210"/>
      <c r="AC29" s="210"/>
      <c r="AD29" s="210"/>
      <c r="AE29" s="210"/>
      <c r="AF29" s="210"/>
      <c r="AG29" s="210" t="s">
        <v>955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4">
        <v>16</v>
      </c>
      <c r="B30" s="245" t="s">
        <v>1166</v>
      </c>
      <c r="C30" s="259" t="s">
        <v>1167</v>
      </c>
      <c r="D30" s="246" t="s">
        <v>950</v>
      </c>
      <c r="E30" s="247">
        <v>1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392</v>
      </c>
      <c r="T30" s="250" t="s">
        <v>393</v>
      </c>
      <c r="U30" s="221">
        <v>0</v>
      </c>
      <c r="V30" s="221">
        <f>ROUND(E30*U30,2)</f>
        <v>0</v>
      </c>
      <c r="W30" s="221"/>
      <c r="X30" s="221" t="s">
        <v>283</v>
      </c>
      <c r="Y30" s="221" t="s">
        <v>237</v>
      </c>
      <c r="Z30" s="210"/>
      <c r="AA30" s="210"/>
      <c r="AB30" s="210"/>
      <c r="AC30" s="210"/>
      <c r="AD30" s="210"/>
      <c r="AE30" s="210"/>
      <c r="AF30" s="210"/>
      <c r="AG30" s="210" t="s">
        <v>955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4">
        <v>17</v>
      </c>
      <c r="B31" s="245" t="s">
        <v>1168</v>
      </c>
      <c r="C31" s="259" t="s">
        <v>1169</v>
      </c>
      <c r="D31" s="246" t="s">
        <v>950</v>
      </c>
      <c r="E31" s="247">
        <v>2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392</v>
      </c>
      <c r="T31" s="250" t="s">
        <v>393</v>
      </c>
      <c r="U31" s="221">
        <v>0</v>
      </c>
      <c r="V31" s="221">
        <f>ROUND(E31*U31,2)</f>
        <v>0</v>
      </c>
      <c r="W31" s="221"/>
      <c r="X31" s="221" t="s">
        <v>283</v>
      </c>
      <c r="Y31" s="221" t="s">
        <v>237</v>
      </c>
      <c r="Z31" s="210"/>
      <c r="AA31" s="210"/>
      <c r="AB31" s="210"/>
      <c r="AC31" s="210"/>
      <c r="AD31" s="210"/>
      <c r="AE31" s="210"/>
      <c r="AF31" s="210"/>
      <c r="AG31" s="210" t="s">
        <v>955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4">
        <v>18</v>
      </c>
      <c r="B32" s="245" t="s">
        <v>1170</v>
      </c>
      <c r="C32" s="259" t="s">
        <v>1171</v>
      </c>
      <c r="D32" s="246" t="s">
        <v>950</v>
      </c>
      <c r="E32" s="247">
        <v>1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392</v>
      </c>
      <c r="T32" s="250" t="s">
        <v>393</v>
      </c>
      <c r="U32" s="221">
        <v>0</v>
      </c>
      <c r="V32" s="221">
        <f>ROUND(E32*U32,2)</f>
        <v>0</v>
      </c>
      <c r="W32" s="221"/>
      <c r="X32" s="221" t="s">
        <v>283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955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4">
        <v>19</v>
      </c>
      <c r="B33" s="245" t="s">
        <v>1172</v>
      </c>
      <c r="C33" s="259" t="s">
        <v>1173</v>
      </c>
      <c r="D33" s="246" t="s">
        <v>274</v>
      </c>
      <c r="E33" s="247">
        <v>32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392</v>
      </c>
      <c r="T33" s="250" t="s">
        <v>393</v>
      </c>
      <c r="U33" s="221">
        <v>0</v>
      </c>
      <c r="V33" s="221">
        <f>ROUND(E33*U33,2)</f>
        <v>0</v>
      </c>
      <c r="W33" s="221"/>
      <c r="X33" s="221" t="s">
        <v>283</v>
      </c>
      <c r="Y33" s="221" t="s">
        <v>237</v>
      </c>
      <c r="Z33" s="210"/>
      <c r="AA33" s="210"/>
      <c r="AB33" s="210"/>
      <c r="AC33" s="210"/>
      <c r="AD33" s="210"/>
      <c r="AE33" s="210"/>
      <c r="AF33" s="210"/>
      <c r="AG33" s="210" t="s">
        <v>955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4">
        <v>20</v>
      </c>
      <c r="B34" s="245" t="s">
        <v>1174</v>
      </c>
      <c r="C34" s="259" t="s">
        <v>1175</v>
      </c>
      <c r="D34" s="246" t="s">
        <v>978</v>
      </c>
      <c r="E34" s="247">
        <v>1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392</v>
      </c>
      <c r="T34" s="250" t="s">
        <v>393</v>
      </c>
      <c r="U34" s="221">
        <v>0</v>
      </c>
      <c r="V34" s="221">
        <f>ROUND(E34*U34,2)</f>
        <v>0</v>
      </c>
      <c r="W34" s="221"/>
      <c r="X34" s="221" t="s">
        <v>283</v>
      </c>
      <c r="Y34" s="221" t="s">
        <v>237</v>
      </c>
      <c r="Z34" s="210"/>
      <c r="AA34" s="210"/>
      <c r="AB34" s="210"/>
      <c r="AC34" s="210"/>
      <c r="AD34" s="210"/>
      <c r="AE34" s="210"/>
      <c r="AF34" s="210"/>
      <c r="AG34" s="210" t="s">
        <v>955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4">
        <v>21</v>
      </c>
      <c r="B35" s="245" t="s">
        <v>1176</v>
      </c>
      <c r="C35" s="259" t="s">
        <v>1177</v>
      </c>
      <c r="D35" s="246" t="s">
        <v>978</v>
      </c>
      <c r="E35" s="247">
        <v>1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392</v>
      </c>
      <c r="T35" s="250" t="s">
        <v>393</v>
      </c>
      <c r="U35" s="221">
        <v>0</v>
      </c>
      <c r="V35" s="221">
        <f>ROUND(E35*U35,2)</f>
        <v>0</v>
      </c>
      <c r="W35" s="221"/>
      <c r="X35" s="221" t="s">
        <v>283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955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4">
        <v>22</v>
      </c>
      <c r="B36" s="245" t="s">
        <v>1178</v>
      </c>
      <c r="C36" s="259" t="s">
        <v>1179</v>
      </c>
      <c r="D36" s="246" t="s">
        <v>976</v>
      </c>
      <c r="E36" s="247">
        <v>10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392</v>
      </c>
      <c r="T36" s="250" t="s">
        <v>393</v>
      </c>
      <c r="U36" s="221">
        <v>0</v>
      </c>
      <c r="V36" s="221">
        <f>ROUND(E36*U36,2)</f>
        <v>0</v>
      </c>
      <c r="W36" s="221"/>
      <c r="X36" s="221" t="s">
        <v>283</v>
      </c>
      <c r="Y36" s="221" t="s">
        <v>237</v>
      </c>
      <c r="Z36" s="210"/>
      <c r="AA36" s="210"/>
      <c r="AB36" s="210"/>
      <c r="AC36" s="210"/>
      <c r="AD36" s="210"/>
      <c r="AE36" s="210"/>
      <c r="AF36" s="210"/>
      <c r="AG36" s="210" t="s">
        <v>955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6" t="s">
        <v>229</v>
      </c>
      <c r="B37" s="227" t="s">
        <v>123</v>
      </c>
      <c r="C37" s="253" t="s">
        <v>124</v>
      </c>
      <c r="D37" s="228"/>
      <c r="E37" s="229"/>
      <c r="F37" s="230"/>
      <c r="G37" s="230">
        <f>SUMIF(AG38:AG39,"&lt;&gt;NOR",G38:G39)</f>
        <v>0</v>
      </c>
      <c r="H37" s="230"/>
      <c r="I37" s="230">
        <f>SUM(I38:I39)</f>
        <v>0</v>
      </c>
      <c r="J37" s="230"/>
      <c r="K37" s="230">
        <f>SUM(K38:K39)</f>
        <v>0</v>
      </c>
      <c r="L37" s="230"/>
      <c r="M37" s="230">
        <f>SUM(M38:M39)</f>
        <v>0</v>
      </c>
      <c r="N37" s="229"/>
      <c r="O37" s="229">
        <f>SUM(O38:O39)</f>
        <v>0</v>
      </c>
      <c r="P37" s="229"/>
      <c r="Q37" s="229">
        <f>SUM(Q38:Q39)</f>
        <v>0</v>
      </c>
      <c r="R37" s="230"/>
      <c r="S37" s="230"/>
      <c r="T37" s="231"/>
      <c r="U37" s="225"/>
      <c r="V37" s="225">
        <f>SUM(V38:V39)</f>
        <v>0</v>
      </c>
      <c r="W37" s="225"/>
      <c r="X37" s="225"/>
      <c r="Y37" s="225"/>
      <c r="AG37" t="s">
        <v>230</v>
      </c>
    </row>
    <row r="38" spans="1:60" outlineLevel="1" x14ac:dyDescent="0.2">
      <c r="A38" s="244">
        <v>23</v>
      </c>
      <c r="B38" s="245" t="s">
        <v>1180</v>
      </c>
      <c r="C38" s="259" t="s">
        <v>1181</v>
      </c>
      <c r="D38" s="246" t="s">
        <v>950</v>
      </c>
      <c r="E38" s="247">
        <v>3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392</v>
      </c>
      <c r="T38" s="250" t="s">
        <v>393</v>
      </c>
      <c r="U38" s="221">
        <v>0</v>
      </c>
      <c r="V38" s="221">
        <f>ROUND(E38*U38,2)</f>
        <v>0</v>
      </c>
      <c r="W38" s="221"/>
      <c r="X38" s="221" t="s">
        <v>283</v>
      </c>
      <c r="Y38" s="221" t="s">
        <v>237</v>
      </c>
      <c r="Z38" s="210"/>
      <c r="AA38" s="210"/>
      <c r="AB38" s="210"/>
      <c r="AC38" s="210"/>
      <c r="AD38" s="210"/>
      <c r="AE38" s="210"/>
      <c r="AF38" s="210"/>
      <c r="AG38" s="210" t="s">
        <v>955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4">
        <v>24</v>
      </c>
      <c r="B39" s="245" t="s">
        <v>1182</v>
      </c>
      <c r="C39" s="259" t="s">
        <v>1183</v>
      </c>
      <c r="D39" s="246" t="s">
        <v>950</v>
      </c>
      <c r="E39" s="247">
        <v>3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392</v>
      </c>
      <c r="T39" s="250" t="s">
        <v>393</v>
      </c>
      <c r="U39" s="221">
        <v>0</v>
      </c>
      <c r="V39" s="221">
        <f>ROUND(E39*U39,2)</f>
        <v>0</v>
      </c>
      <c r="W39" s="221"/>
      <c r="X39" s="221" t="s">
        <v>283</v>
      </c>
      <c r="Y39" s="221" t="s">
        <v>237</v>
      </c>
      <c r="Z39" s="210"/>
      <c r="AA39" s="210"/>
      <c r="AB39" s="210"/>
      <c r="AC39" s="210"/>
      <c r="AD39" s="210"/>
      <c r="AE39" s="210"/>
      <c r="AF39" s="210"/>
      <c r="AG39" s="210" t="s">
        <v>955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6" t="s">
        <v>229</v>
      </c>
      <c r="B40" s="227" t="s">
        <v>125</v>
      </c>
      <c r="C40" s="253" t="s">
        <v>92</v>
      </c>
      <c r="D40" s="228"/>
      <c r="E40" s="229"/>
      <c r="F40" s="230"/>
      <c r="G40" s="230">
        <f>SUMIF(AG41:AG44,"&lt;&gt;NOR",G41:G44)</f>
        <v>0</v>
      </c>
      <c r="H40" s="230"/>
      <c r="I40" s="230">
        <f>SUM(I41:I44)</f>
        <v>0</v>
      </c>
      <c r="J40" s="230"/>
      <c r="K40" s="230">
        <f>SUM(K41:K44)</f>
        <v>0</v>
      </c>
      <c r="L40" s="230"/>
      <c r="M40" s="230">
        <f>SUM(M41:M44)</f>
        <v>0</v>
      </c>
      <c r="N40" s="229"/>
      <c r="O40" s="229">
        <f>SUM(O41:O44)</f>
        <v>0</v>
      </c>
      <c r="P40" s="229"/>
      <c r="Q40" s="229">
        <f>SUM(Q41:Q44)</f>
        <v>0</v>
      </c>
      <c r="R40" s="230"/>
      <c r="S40" s="230"/>
      <c r="T40" s="231"/>
      <c r="U40" s="225"/>
      <c r="V40" s="225">
        <f>SUM(V41:V44)</f>
        <v>0</v>
      </c>
      <c r="W40" s="225"/>
      <c r="X40" s="225"/>
      <c r="Y40" s="225"/>
      <c r="AG40" t="s">
        <v>230</v>
      </c>
    </row>
    <row r="41" spans="1:60" ht="33.75" outlineLevel="1" x14ac:dyDescent="0.2">
      <c r="A41" s="244">
        <v>25</v>
      </c>
      <c r="B41" s="245" t="s">
        <v>1184</v>
      </c>
      <c r="C41" s="259" t="s">
        <v>1123</v>
      </c>
      <c r="D41" s="246" t="s">
        <v>920</v>
      </c>
      <c r="E41" s="247">
        <v>20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392</v>
      </c>
      <c r="T41" s="250" t="s">
        <v>393</v>
      </c>
      <c r="U41" s="221">
        <v>0</v>
      </c>
      <c r="V41" s="221">
        <f>ROUND(E41*U41,2)</f>
        <v>0</v>
      </c>
      <c r="W41" s="221"/>
      <c r="X41" s="221" t="s">
        <v>236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343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4">
        <v>26</v>
      </c>
      <c r="B42" s="245" t="s">
        <v>1185</v>
      </c>
      <c r="C42" s="259" t="s">
        <v>1125</v>
      </c>
      <c r="D42" s="246" t="s">
        <v>1126</v>
      </c>
      <c r="E42" s="247">
        <v>12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392</v>
      </c>
      <c r="T42" s="250" t="s">
        <v>393</v>
      </c>
      <c r="U42" s="221">
        <v>0</v>
      </c>
      <c r="V42" s="221">
        <f>ROUND(E42*U42,2)</f>
        <v>0</v>
      </c>
      <c r="W42" s="221"/>
      <c r="X42" s="221" t="s">
        <v>236</v>
      </c>
      <c r="Y42" s="221" t="s">
        <v>237</v>
      </c>
      <c r="Z42" s="210"/>
      <c r="AA42" s="210"/>
      <c r="AB42" s="210"/>
      <c r="AC42" s="210"/>
      <c r="AD42" s="210"/>
      <c r="AE42" s="210"/>
      <c r="AF42" s="210"/>
      <c r="AG42" s="210" t="s">
        <v>343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4">
        <v>27</v>
      </c>
      <c r="B43" s="245" t="s">
        <v>1186</v>
      </c>
      <c r="C43" s="259" t="s">
        <v>1187</v>
      </c>
      <c r="D43" s="246" t="s">
        <v>920</v>
      </c>
      <c r="E43" s="247">
        <v>2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392</v>
      </c>
      <c r="T43" s="250" t="s">
        <v>393</v>
      </c>
      <c r="U43" s="221">
        <v>0</v>
      </c>
      <c r="V43" s="221">
        <f>ROUND(E43*U43,2)</f>
        <v>0</v>
      </c>
      <c r="W43" s="221"/>
      <c r="X43" s="221" t="s">
        <v>236</v>
      </c>
      <c r="Y43" s="221" t="s">
        <v>237</v>
      </c>
      <c r="Z43" s="210"/>
      <c r="AA43" s="210"/>
      <c r="AB43" s="210"/>
      <c r="AC43" s="210"/>
      <c r="AD43" s="210"/>
      <c r="AE43" s="210"/>
      <c r="AF43" s="210"/>
      <c r="AG43" s="210" t="s">
        <v>343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4">
        <v>28</v>
      </c>
      <c r="B44" s="245" t="s">
        <v>1188</v>
      </c>
      <c r="C44" s="259" t="s">
        <v>1130</v>
      </c>
      <c r="D44" s="246" t="s">
        <v>978</v>
      </c>
      <c r="E44" s="247">
        <v>1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/>
      <c r="S44" s="249" t="s">
        <v>392</v>
      </c>
      <c r="T44" s="250" t="s">
        <v>393</v>
      </c>
      <c r="U44" s="221">
        <v>0</v>
      </c>
      <c r="V44" s="221">
        <f>ROUND(E44*U44,2)</f>
        <v>0</v>
      </c>
      <c r="W44" s="221"/>
      <c r="X44" s="221" t="s">
        <v>283</v>
      </c>
      <c r="Y44" s="221" t="s">
        <v>237</v>
      </c>
      <c r="Z44" s="210"/>
      <c r="AA44" s="210"/>
      <c r="AB44" s="210"/>
      <c r="AC44" s="210"/>
      <c r="AD44" s="210"/>
      <c r="AE44" s="210"/>
      <c r="AF44" s="210"/>
      <c r="AG44" s="210" t="s">
        <v>955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6" t="s">
        <v>229</v>
      </c>
      <c r="B45" s="227" t="s">
        <v>142</v>
      </c>
      <c r="C45" s="253" t="s">
        <v>143</v>
      </c>
      <c r="D45" s="228"/>
      <c r="E45" s="229"/>
      <c r="F45" s="230"/>
      <c r="G45" s="230">
        <f>SUMIF(AG46:AG62,"&lt;&gt;NOR",G46:G62)</f>
        <v>0</v>
      </c>
      <c r="H45" s="230"/>
      <c r="I45" s="230">
        <f>SUM(I46:I62)</f>
        <v>0</v>
      </c>
      <c r="J45" s="230"/>
      <c r="K45" s="230">
        <f>SUM(K46:K62)</f>
        <v>0</v>
      </c>
      <c r="L45" s="230"/>
      <c r="M45" s="230">
        <f>SUM(M46:M62)</f>
        <v>0</v>
      </c>
      <c r="N45" s="229"/>
      <c r="O45" s="229">
        <f>SUM(O46:O62)</f>
        <v>0</v>
      </c>
      <c r="P45" s="229"/>
      <c r="Q45" s="229">
        <f>SUM(Q46:Q62)</f>
        <v>0</v>
      </c>
      <c r="R45" s="230"/>
      <c r="S45" s="230"/>
      <c r="T45" s="231"/>
      <c r="U45" s="225"/>
      <c r="V45" s="225">
        <f>SUM(V46:V62)</f>
        <v>0</v>
      </c>
      <c r="W45" s="225"/>
      <c r="X45" s="225"/>
      <c r="Y45" s="225"/>
      <c r="AG45" t="s">
        <v>230</v>
      </c>
    </row>
    <row r="46" spans="1:60" outlineLevel="1" x14ac:dyDescent="0.2">
      <c r="A46" s="244">
        <v>29</v>
      </c>
      <c r="B46" s="245" t="s">
        <v>1189</v>
      </c>
      <c r="C46" s="259" t="s">
        <v>1190</v>
      </c>
      <c r="D46" s="246" t="s">
        <v>950</v>
      </c>
      <c r="E46" s="247">
        <v>1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392</v>
      </c>
      <c r="T46" s="250" t="s">
        <v>393</v>
      </c>
      <c r="U46" s="221">
        <v>0</v>
      </c>
      <c r="V46" s="221">
        <f>ROUND(E46*U46,2)</f>
        <v>0</v>
      </c>
      <c r="W46" s="221"/>
      <c r="X46" s="221" t="s">
        <v>236</v>
      </c>
      <c r="Y46" s="221" t="s">
        <v>237</v>
      </c>
      <c r="Z46" s="210"/>
      <c r="AA46" s="210"/>
      <c r="AB46" s="210"/>
      <c r="AC46" s="210"/>
      <c r="AD46" s="210"/>
      <c r="AE46" s="210"/>
      <c r="AF46" s="210"/>
      <c r="AG46" s="210" t="s">
        <v>623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4">
        <v>30</v>
      </c>
      <c r="B47" s="245" t="s">
        <v>1191</v>
      </c>
      <c r="C47" s="259" t="s">
        <v>1192</v>
      </c>
      <c r="D47" s="246" t="s">
        <v>950</v>
      </c>
      <c r="E47" s="247">
        <v>2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392</v>
      </c>
      <c r="T47" s="250" t="s">
        <v>393</v>
      </c>
      <c r="U47" s="221">
        <v>0</v>
      </c>
      <c r="V47" s="221">
        <f>ROUND(E47*U47,2)</f>
        <v>0</v>
      </c>
      <c r="W47" s="221"/>
      <c r="X47" s="221" t="s">
        <v>236</v>
      </c>
      <c r="Y47" s="221" t="s">
        <v>237</v>
      </c>
      <c r="Z47" s="210"/>
      <c r="AA47" s="210"/>
      <c r="AB47" s="210"/>
      <c r="AC47" s="210"/>
      <c r="AD47" s="210"/>
      <c r="AE47" s="210"/>
      <c r="AF47" s="210"/>
      <c r="AG47" s="210" t="s">
        <v>623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4">
        <v>31</v>
      </c>
      <c r="B48" s="245" t="s">
        <v>1193</v>
      </c>
      <c r="C48" s="259" t="s">
        <v>1194</v>
      </c>
      <c r="D48" s="246" t="s">
        <v>950</v>
      </c>
      <c r="E48" s="247">
        <v>1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9"/>
      <c r="S48" s="249" t="s">
        <v>392</v>
      </c>
      <c r="T48" s="250" t="s">
        <v>393</v>
      </c>
      <c r="U48" s="221">
        <v>0</v>
      </c>
      <c r="V48" s="221">
        <f>ROUND(E48*U48,2)</f>
        <v>0</v>
      </c>
      <c r="W48" s="221"/>
      <c r="X48" s="221" t="s">
        <v>236</v>
      </c>
      <c r="Y48" s="221" t="s">
        <v>237</v>
      </c>
      <c r="Z48" s="210"/>
      <c r="AA48" s="210"/>
      <c r="AB48" s="210"/>
      <c r="AC48" s="210"/>
      <c r="AD48" s="210"/>
      <c r="AE48" s="210"/>
      <c r="AF48" s="210"/>
      <c r="AG48" s="210" t="s">
        <v>623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4">
        <v>32</v>
      </c>
      <c r="B49" s="245" t="s">
        <v>1195</v>
      </c>
      <c r="C49" s="259" t="s">
        <v>1196</v>
      </c>
      <c r="D49" s="246" t="s">
        <v>950</v>
      </c>
      <c r="E49" s="247">
        <v>1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392</v>
      </c>
      <c r="T49" s="250" t="s">
        <v>393</v>
      </c>
      <c r="U49" s="221">
        <v>0</v>
      </c>
      <c r="V49" s="221">
        <f>ROUND(E49*U49,2)</f>
        <v>0</v>
      </c>
      <c r="W49" s="221"/>
      <c r="X49" s="221" t="s">
        <v>236</v>
      </c>
      <c r="Y49" s="221" t="s">
        <v>237</v>
      </c>
      <c r="Z49" s="210"/>
      <c r="AA49" s="210"/>
      <c r="AB49" s="210"/>
      <c r="AC49" s="210"/>
      <c r="AD49" s="210"/>
      <c r="AE49" s="210"/>
      <c r="AF49" s="210"/>
      <c r="AG49" s="210" t="s">
        <v>623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4">
        <v>33</v>
      </c>
      <c r="B50" s="245" t="s">
        <v>1197</v>
      </c>
      <c r="C50" s="259" t="s">
        <v>975</v>
      </c>
      <c r="D50" s="246" t="s">
        <v>976</v>
      </c>
      <c r="E50" s="247">
        <v>4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/>
      <c r="S50" s="249" t="s">
        <v>392</v>
      </c>
      <c r="T50" s="250" t="s">
        <v>393</v>
      </c>
      <c r="U50" s="221">
        <v>0</v>
      </c>
      <c r="V50" s="221">
        <f>ROUND(E50*U50,2)</f>
        <v>0</v>
      </c>
      <c r="W50" s="221"/>
      <c r="X50" s="221" t="s">
        <v>236</v>
      </c>
      <c r="Y50" s="221" t="s">
        <v>237</v>
      </c>
      <c r="Z50" s="210"/>
      <c r="AA50" s="210"/>
      <c r="AB50" s="210"/>
      <c r="AC50" s="210"/>
      <c r="AD50" s="210"/>
      <c r="AE50" s="210"/>
      <c r="AF50" s="210"/>
      <c r="AG50" s="210" t="s">
        <v>623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4">
        <v>34</v>
      </c>
      <c r="B51" s="245" t="s">
        <v>1198</v>
      </c>
      <c r="C51" s="259" t="s">
        <v>608</v>
      </c>
      <c r="D51" s="246" t="s">
        <v>978</v>
      </c>
      <c r="E51" s="247">
        <v>1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/>
      <c r="S51" s="249" t="s">
        <v>392</v>
      </c>
      <c r="T51" s="250" t="s">
        <v>393</v>
      </c>
      <c r="U51" s="221">
        <v>0</v>
      </c>
      <c r="V51" s="221">
        <f>ROUND(E51*U51,2)</f>
        <v>0</v>
      </c>
      <c r="W51" s="221"/>
      <c r="X51" s="221" t="s">
        <v>236</v>
      </c>
      <c r="Y51" s="221" t="s">
        <v>237</v>
      </c>
      <c r="Z51" s="210"/>
      <c r="AA51" s="210"/>
      <c r="AB51" s="210"/>
      <c r="AC51" s="210"/>
      <c r="AD51" s="210"/>
      <c r="AE51" s="210"/>
      <c r="AF51" s="210"/>
      <c r="AG51" s="210" t="s">
        <v>623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1" x14ac:dyDescent="0.2">
      <c r="A52" s="233">
        <v>35</v>
      </c>
      <c r="B52" s="234" t="s">
        <v>1199</v>
      </c>
      <c r="C52" s="254" t="s">
        <v>1200</v>
      </c>
      <c r="D52" s="235" t="s">
        <v>950</v>
      </c>
      <c r="E52" s="236">
        <v>1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8"/>
      <c r="S52" s="238" t="s">
        <v>392</v>
      </c>
      <c r="T52" s="239" t="s">
        <v>393</v>
      </c>
      <c r="U52" s="221">
        <v>0</v>
      </c>
      <c r="V52" s="221">
        <f>ROUND(E52*U52,2)</f>
        <v>0</v>
      </c>
      <c r="W52" s="221"/>
      <c r="X52" s="221" t="s">
        <v>283</v>
      </c>
      <c r="Y52" s="221" t="s">
        <v>237</v>
      </c>
      <c r="Z52" s="210"/>
      <c r="AA52" s="210"/>
      <c r="AB52" s="210"/>
      <c r="AC52" s="210"/>
      <c r="AD52" s="210"/>
      <c r="AE52" s="210"/>
      <c r="AF52" s="210"/>
      <c r="AG52" s="210" t="s">
        <v>955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7" t="s">
        <v>1201</v>
      </c>
      <c r="D53" s="242"/>
      <c r="E53" s="242"/>
      <c r="F53" s="242"/>
      <c r="G53" s="242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314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8" t="s">
        <v>1202</v>
      </c>
      <c r="D54" s="243"/>
      <c r="E54" s="243"/>
      <c r="F54" s="243"/>
      <c r="G54" s="243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314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8" t="s">
        <v>1152</v>
      </c>
      <c r="D55" s="243"/>
      <c r="E55" s="243"/>
      <c r="F55" s="243"/>
      <c r="G55" s="243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314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8" t="s">
        <v>1153</v>
      </c>
      <c r="D56" s="243"/>
      <c r="E56" s="243"/>
      <c r="F56" s="243"/>
      <c r="G56" s="243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314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4">
        <v>36</v>
      </c>
      <c r="B57" s="245" t="s">
        <v>1203</v>
      </c>
      <c r="C57" s="259" t="s">
        <v>1204</v>
      </c>
      <c r="D57" s="246" t="s">
        <v>362</v>
      </c>
      <c r="E57" s="247">
        <v>1.5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9"/>
      <c r="S57" s="249" t="s">
        <v>392</v>
      </c>
      <c r="T57" s="250" t="s">
        <v>393</v>
      </c>
      <c r="U57" s="221">
        <v>0</v>
      </c>
      <c r="V57" s="221">
        <f>ROUND(E57*U57,2)</f>
        <v>0</v>
      </c>
      <c r="W57" s="221"/>
      <c r="X57" s="221" t="s">
        <v>283</v>
      </c>
      <c r="Y57" s="221" t="s">
        <v>237</v>
      </c>
      <c r="Z57" s="210"/>
      <c r="AA57" s="210"/>
      <c r="AB57" s="210"/>
      <c r="AC57" s="210"/>
      <c r="AD57" s="210"/>
      <c r="AE57" s="210"/>
      <c r="AF57" s="210"/>
      <c r="AG57" s="210" t="s">
        <v>955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4">
        <v>37</v>
      </c>
      <c r="B58" s="245" t="s">
        <v>1205</v>
      </c>
      <c r="C58" s="259" t="s">
        <v>1206</v>
      </c>
      <c r="D58" s="246" t="s">
        <v>362</v>
      </c>
      <c r="E58" s="247">
        <v>5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9"/>
      <c r="S58" s="249" t="s">
        <v>392</v>
      </c>
      <c r="T58" s="250" t="s">
        <v>393</v>
      </c>
      <c r="U58" s="221">
        <v>0</v>
      </c>
      <c r="V58" s="221">
        <f>ROUND(E58*U58,2)</f>
        <v>0</v>
      </c>
      <c r="W58" s="221"/>
      <c r="X58" s="221" t="s">
        <v>283</v>
      </c>
      <c r="Y58" s="221" t="s">
        <v>237</v>
      </c>
      <c r="Z58" s="210"/>
      <c r="AA58" s="210"/>
      <c r="AB58" s="210"/>
      <c r="AC58" s="210"/>
      <c r="AD58" s="210"/>
      <c r="AE58" s="210"/>
      <c r="AF58" s="210"/>
      <c r="AG58" s="210" t="s">
        <v>955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4">
        <v>38</v>
      </c>
      <c r="B59" s="245" t="s">
        <v>1207</v>
      </c>
      <c r="C59" s="259" t="s">
        <v>1173</v>
      </c>
      <c r="D59" s="246" t="s">
        <v>274</v>
      </c>
      <c r="E59" s="247">
        <v>3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7">
        <v>0</v>
      </c>
      <c r="O59" s="247">
        <f>ROUND(E59*N59,2)</f>
        <v>0</v>
      </c>
      <c r="P59" s="247">
        <v>0</v>
      </c>
      <c r="Q59" s="247">
        <f>ROUND(E59*P59,2)</f>
        <v>0</v>
      </c>
      <c r="R59" s="249"/>
      <c r="S59" s="249" t="s">
        <v>392</v>
      </c>
      <c r="T59" s="250" t="s">
        <v>393</v>
      </c>
      <c r="U59" s="221">
        <v>0</v>
      </c>
      <c r="V59" s="221">
        <f>ROUND(E59*U59,2)</f>
        <v>0</v>
      </c>
      <c r="W59" s="221"/>
      <c r="X59" s="221" t="s">
        <v>283</v>
      </c>
      <c r="Y59" s="221" t="s">
        <v>237</v>
      </c>
      <c r="Z59" s="210"/>
      <c r="AA59" s="210"/>
      <c r="AB59" s="210"/>
      <c r="AC59" s="210"/>
      <c r="AD59" s="210"/>
      <c r="AE59" s="210"/>
      <c r="AF59" s="210"/>
      <c r="AG59" s="210" t="s">
        <v>955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4">
        <v>39</v>
      </c>
      <c r="B60" s="245" t="s">
        <v>1208</v>
      </c>
      <c r="C60" s="259" t="s">
        <v>1175</v>
      </c>
      <c r="D60" s="246" t="s">
        <v>978</v>
      </c>
      <c r="E60" s="247">
        <v>1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7">
        <v>0</v>
      </c>
      <c r="O60" s="247">
        <f>ROUND(E60*N60,2)</f>
        <v>0</v>
      </c>
      <c r="P60" s="247">
        <v>0</v>
      </c>
      <c r="Q60" s="247">
        <f>ROUND(E60*P60,2)</f>
        <v>0</v>
      </c>
      <c r="R60" s="249"/>
      <c r="S60" s="249" t="s">
        <v>392</v>
      </c>
      <c r="T60" s="250" t="s">
        <v>393</v>
      </c>
      <c r="U60" s="221">
        <v>0</v>
      </c>
      <c r="V60" s="221">
        <f>ROUND(E60*U60,2)</f>
        <v>0</v>
      </c>
      <c r="W60" s="221"/>
      <c r="X60" s="221" t="s">
        <v>283</v>
      </c>
      <c r="Y60" s="221" t="s">
        <v>237</v>
      </c>
      <c r="Z60" s="210"/>
      <c r="AA60" s="210"/>
      <c r="AB60" s="210"/>
      <c r="AC60" s="210"/>
      <c r="AD60" s="210"/>
      <c r="AE60" s="210"/>
      <c r="AF60" s="210"/>
      <c r="AG60" s="210" t="s">
        <v>955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4">
        <v>40</v>
      </c>
      <c r="B61" s="245" t="s">
        <v>1209</v>
      </c>
      <c r="C61" s="259" t="s">
        <v>1210</v>
      </c>
      <c r="D61" s="246" t="s">
        <v>950</v>
      </c>
      <c r="E61" s="247">
        <v>1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7">
        <v>0</v>
      </c>
      <c r="O61" s="247">
        <f>ROUND(E61*N61,2)</f>
        <v>0</v>
      </c>
      <c r="P61" s="247">
        <v>0</v>
      </c>
      <c r="Q61" s="247">
        <f>ROUND(E61*P61,2)</f>
        <v>0</v>
      </c>
      <c r="R61" s="249"/>
      <c r="S61" s="249" t="s">
        <v>392</v>
      </c>
      <c r="T61" s="250" t="s">
        <v>393</v>
      </c>
      <c r="U61" s="221">
        <v>0</v>
      </c>
      <c r="V61" s="221">
        <f>ROUND(E61*U61,2)</f>
        <v>0</v>
      </c>
      <c r="W61" s="221"/>
      <c r="X61" s="221" t="s">
        <v>283</v>
      </c>
      <c r="Y61" s="221" t="s">
        <v>237</v>
      </c>
      <c r="Z61" s="210"/>
      <c r="AA61" s="210"/>
      <c r="AB61" s="210"/>
      <c r="AC61" s="210"/>
      <c r="AD61" s="210"/>
      <c r="AE61" s="210"/>
      <c r="AF61" s="210"/>
      <c r="AG61" s="210" t="s">
        <v>955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3">
        <v>41</v>
      </c>
      <c r="B62" s="234" t="s">
        <v>1211</v>
      </c>
      <c r="C62" s="254" t="s">
        <v>1179</v>
      </c>
      <c r="D62" s="235" t="s">
        <v>976</v>
      </c>
      <c r="E62" s="236">
        <v>4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/>
      <c r="S62" s="238" t="s">
        <v>392</v>
      </c>
      <c r="T62" s="239" t="s">
        <v>393</v>
      </c>
      <c r="U62" s="221">
        <v>0</v>
      </c>
      <c r="V62" s="221">
        <f>ROUND(E62*U62,2)</f>
        <v>0</v>
      </c>
      <c r="W62" s="221"/>
      <c r="X62" s="221" t="s">
        <v>283</v>
      </c>
      <c r="Y62" s="221" t="s">
        <v>237</v>
      </c>
      <c r="Z62" s="210"/>
      <c r="AA62" s="210"/>
      <c r="AB62" s="210"/>
      <c r="AC62" s="210"/>
      <c r="AD62" s="210"/>
      <c r="AE62" s="210"/>
      <c r="AF62" s="210"/>
      <c r="AG62" s="210" t="s">
        <v>955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3"/>
      <c r="B63" s="4"/>
      <c r="C63" s="26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v>12</v>
      </c>
      <c r="AF63">
        <v>21</v>
      </c>
      <c r="AG63" t="s">
        <v>215</v>
      </c>
    </row>
    <row r="64" spans="1:60" x14ac:dyDescent="0.2">
      <c r="A64" s="213"/>
      <c r="B64" s="214" t="s">
        <v>29</v>
      </c>
      <c r="C64" s="263"/>
      <c r="D64" s="215"/>
      <c r="E64" s="216"/>
      <c r="F64" s="216"/>
      <c r="G64" s="232">
        <f>G8+G37+G40+G45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f>SUMIF(L7:L62,AE63,G7:G62)</f>
        <v>0</v>
      </c>
      <c r="AF64">
        <f>SUMIF(L7:L62,AF63,G7:G62)</f>
        <v>0</v>
      </c>
      <c r="AG64" t="s">
        <v>939</v>
      </c>
    </row>
    <row r="65" spans="3:33" x14ac:dyDescent="0.2">
      <c r="C65" s="264"/>
      <c r="D65" s="10"/>
      <c r="AG65" t="s">
        <v>941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Jc4GfFXhAbcmRqw7NX4oz+OjBg7RtCDs3LWMWn4n+zpDpaux4bGZjkAtcD4kn4B0bDY3jqGn3tkAGYIRSYgYQ==" saltValue="x0sazH4csspHSxR5WuKUvg==" spinCount="100000" sheet="1" formatRows="0"/>
  <mergeCells count="14">
    <mergeCell ref="C55:G55"/>
    <mergeCell ref="C56:G56"/>
    <mergeCell ref="C20:G20"/>
    <mergeCell ref="C21:G21"/>
    <mergeCell ref="C22:G22"/>
    <mergeCell ref="C23:G23"/>
    <mergeCell ref="C53:G53"/>
    <mergeCell ref="C54:G54"/>
    <mergeCell ref="A1:G1"/>
    <mergeCell ref="C2:G2"/>
    <mergeCell ref="C3:G3"/>
    <mergeCell ref="C4:G4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D4EE-B4A1-4A32-9E27-53E5A4E05BD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55</v>
      </c>
      <c r="C4" s="202" t="s">
        <v>56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87</v>
      </c>
      <c r="C8" s="253" t="s">
        <v>88</v>
      </c>
      <c r="D8" s="228"/>
      <c r="E8" s="229"/>
      <c r="F8" s="230"/>
      <c r="G8" s="230">
        <f>SUMIF(AG9:AG36,"&lt;&gt;NOR",G9:G36)</f>
        <v>0</v>
      </c>
      <c r="H8" s="230"/>
      <c r="I8" s="230">
        <f>SUM(I9:I36)</f>
        <v>0</v>
      </c>
      <c r="J8" s="230"/>
      <c r="K8" s="230">
        <f>SUM(K9:K36)</f>
        <v>0</v>
      </c>
      <c r="L8" s="230"/>
      <c r="M8" s="230">
        <f>SUM(M9:M36)</f>
        <v>0</v>
      </c>
      <c r="N8" s="229"/>
      <c r="O8" s="229">
        <f>SUM(O9:O36)</f>
        <v>0</v>
      </c>
      <c r="P8" s="229"/>
      <c r="Q8" s="229">
        <f>SUM(Q9:Q36)</f>
        <v>0</v>
      </c>
      <c r="R8" s="230"/>
      <c r="S8" s="230"/>
      <c r="T8" s="231"/>
      <c r="U8" s="225"/>
      <c r="V8" s="225">
        <f>SUM(V9:V36)</f>
        <v>0</v>
      </c>
      <c r="W8" s="225"/>
      <c r="X8" s="225"/>
      <c r="Y8" s="225"/>
      <c r="AG8" t="s">
        <v>230</v>
      </c>
    </row>
    <row r="9" spans="1:60" outlineLevel="1" x14ac:dyDescent="0.2">
      <c r="A9" s="244">
        <v>1</v>
      </c>
      <c r="B9" s="245" t="s">
        <v>1214</v>
      </c>
      <c r="C9" s="259" t="s">
        <v>1215</v>
      </c>
      <c r="D9" s="246" t="s">
        <v>950</v>
      </c>
      <c r="E9" s="247">
        <v>9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392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343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4">
        <v>2</v>
      </c>
      <c r="B10" s="245" t="s">
        <v>1216</v>
      </c>
      <c r="C10" s="259" t="s">
        <v>1217</v>
      </c>
      <c r="D10" s="246" t="s">
        <v>950</v>
      </c>
      <c r="E10" s="247">
        <v>9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392</v>
      </c>
      <c r="T10" s="250" t="s">
        <v>393</v>
      </c>
      <c r="U10" s="221">
        <v>0</v>
      </c>
      <c r="V10" s="221">
        <f>ROUND(E10*U10,2)</f>
        <v>0</v>
      </c>
      <c r="W10" s="221"/>
      <c r="X10" s="221" t="s">
        <v>236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343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4">
        <v>3</v>
      </c>
      <c r="B11" s="245" t="s">
        <v>1218</v>
      </c>
      <c r="C11" s="259" t="s">
        <v>1219</v>
      </c>
      <c r="D11" s="246" t="s">
        <v>950</v>
      </c>
      <c r="E11" s="247">
        <v>9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392</v>
      </c>
      <c r="T11" s="250" t="s">
        <v>393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343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44">
        <v>4</v>
      </c>
      <c r="B12" s="245" t="s">
        <v>1220</v>
      </c>
      <c r="C12" s="259" t="s">
        <v>1221</v>
      </c>
      <c r="D12" s="246" t="s">
        <v>950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392</v>
      </c>
      <c r="T12" s="250" t="s">
        <v>393</v>
      </c>
      <c r="U12" s="221">
        <v>0</v>
      </c>
      <c r="V12" s="221">
        <f>ROUND(E12*U12,2)</f>
        <v>0</v>
      </c>
      <c r="W12" s="221"/>
      <c r="X12" s="221" t="s">
        <v>283</v>
      </c>
      <c r="Y12" s="221" t="s">
        <v>237</v>
      </c>
      <c r="Z12" s="210"/>
      <c r="AA12" s="210"/>
      <c r="AB12" s="210"/>
      <c r="AC12" s="210"/>
      <c r="AD12" s="210"/>
      <c r="AE12" s="210"/>
      <c r="AF12" s="210"/>
      <c r="AG12" s="210" t="s">
        <v>955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44">
        <v>5</v>
      </c>
      <c r="B13" s="245" t="s">
        <v>1222</v>
      </c>
      <c r="C13" s="259" t="s">
        <v>1223</v>
      </c>
      <c r="D13" s="246" t="s">
        <v>950</v>
      </c>
      <c r="E13" s="247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392</v>
      </c>
      <c r="T13" s="250" t="s">
        <v>393</v>
      </c>
      <c r="U13" s="221">
        <v>0</v>
      </c>
      <c r="V13" s="221">
        <f>ROUND(E13*U13,2)</f>
        <v>0</v>
      </c>
      <c r="W13" s="221"/>
      <c r="X13" s="221" t="s">
        <v>283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955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3">
        <v>6</v>
      </c>
      <c r="B14" s="234" t="s">
        <v>1224</v>
      </c>
      <c r="C14" s="254" t="s">
        <v>1225</v>
      </c>
      <c r="D14" s="235" t="s">
        <v>950</v>
      </c>
      <c r="E14" s="236">
        <v>1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/>
      <c r="S14" s="238" t="s">
        <v>392</v>
      </c>
      <c r="T14" s="239" t="s">
        <v>393</v>
      </c>
      <c r="U14" s="221">
        <v>0</v>
      </c>
      <c r="V14" s="221">
        <f>ROUND(E14*U14,2)</f>
        <v>0</v>
      </c>
      <c r="W14" s="221"/>
      <c r="X14" s="221" t="s">
        <v>283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955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7" t="s">
        <v>1282</v>
      </c>
      <c r="D15" s="242"/>
      <c r="E15" s="242"/>
      <c r="F15" s="242"/>
      <c r="G15" s="242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314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8" t="s">
        <v>1226</v>
      </c>
      <c r="D16" s="243"/>
      <c r="E16" s="243"/>
      <c r="F16" s="243"/>
      <c r="G16" s="243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314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44">
        <v>7</v>
      </c>
      <c r="B17" s="245" t="s">
        <v>1227</v>
      </c>
      <c r="C17" s="259" t="s">
        <v>1228</v>
      </c>
      <c r="D17" s="246" t="s">
        <v>950</v>
      </c>
      <c r="E17" s="247">
        <v>1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392</v>
      </c>
      <c r="T17" s="250" t="s">
        <v>393</v>
      </c>
      <c r="U17" s="221">
        <v>0</v>
      </c>
      <c r="V17" s="221">
        <f>ROUND(E17*U17,2)</f>
        <v>0</v>
      </c>
      <c r="W17" s="221"/>
      <c r="X17" s="221" t="s">
        <v>283</v>
      </c>
      <c r="Y17" s="221" t="s">
        <v>237</v>
      </c>
      <c r="Z17" s="210"/>
      <c r="AA17" s="210"/>
      <c r="AB17" s="210"/>
      <c r="AC17" s="210"/>
      <c r="AD17" s="210"/>
      <c r="AE17" s="210"/>
      <c r="AF17" s="210"/>
      <c r="AG17" s="210" t="s">
        <v>955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3.75" outlineLevel="1" x14ac:dyDescent="0.2">
      <c r="A18" s="233">
        <v>8</v>
      </c>
      <c r="B18" s="234" t="s">
        <v>1229</v>
      </c>
      <c r="C18" s="254" t="s">
        <v>1230</v>
      </c>
      <c r="D18" s="235" t="s">
        <v>950</v>
      </c>
      <c r="E18" s="236">
        <v>2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392</v>
      </c>
      <c r="T18" s="239" t="s">
        <v>393</v>
      </c>
      <c r="U18" s="221">
        <v>0</v>
      </c>
      <c r="V18" s="221">
        <f>ROUND(E18*U18,2)</f>
        <v>0</v>
      </c>
      <c r="W18" s="221"/>
      <c r="X18" s="221" t="s">
        <v>283</v>
      </c>
      <c r="Y18" s="221" t="s">
        <v>237</v>
      </c>
      <c r="Z18" s="210"/>
      <c r="AA18" s="210"/>
      <c r="AB18" s="210"/>
      <c r="AC18" s="210"/>
      <c r="AD18" s="210"/>
      <c r="AE18" s="210"/>
      <c r="AF18" s="210"/>
      <c r="AG18" s="210" t="s">
        <v>955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7" t="s">
        <v>1231</v>
      </c>
      <c r="D19" s="242"/>
      <c r="E19" s="242"/>
      <c r="F19" s="242"/>
      <c r="G19" s="242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314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8" t="s">
        <v>1232</v>
      </c>
      <c r="D20" s="243"/>
      <c r="E20" s="243"/>
      <c r="F20" s="243"/>
      <c r="G20" s="243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314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8" t="s">
        <v>1226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314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33">
        <v>9</v>
      </c>
      <c r="B22" s="234" t="s">
        <v>1233</v>
      </c>
      <c r="C22" s="254" t="s">
        <v>1234</v>
      </c>
      <c r="D22" s="235" t="s">
        <v>950</v>
      </c>
      <c r="E22" s="236">
        <v>1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/>
      <c r="S22" s="238" t="s">
        <v>392</v>
      </c>
      <c r="T22" s="239" t="s">
        <v>393</v>
      </c>
      <c r="U22" s="221">
        <v>0</v>
      </c>
      <c r="V22" s="221">
        <f>ROUND(E22*U22,2)</f>
        <v>0</v>
      </c>
      <c r="W22" s="221"/>
      <c r="X22" s="221" t="s">
        <v>283</v>
      </c>
      <c r="Y22" s="221" t="s">
        <v>237</v>
      </c>
      <c r="Z22" s="210"/>
      <c r="AA22" s="210"/>
      <c r="AB22" s="210"/>
      <c r="AC22" s="210"/>
      <c r="AD22" s="210"/>
      <c r="AE22" s="210"/>
      <c r="AF22" s="210"/>
      <c r="AG22" s="210" t="s">
        <v>955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7" t="s">
        <v>1235</v>
      </c>
      <c r="D23" s="242"/>
      <c r="E23" s="242"/>
      <c r="F23" s="242"/>
      <c r="G23" s="242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314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8" t="s">
        <v>1236</v>
      </c>
      <c r="D24" s="243"/>
      <c r="E24" s="243"/>
      <c r="F24" s="243"/>
      <c r="G24" s="243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314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8" t="s">
        <v>1226</v>
      </c>
      <c r="D25" s="243"/>
      <c r="E25" s="243"/>
      <c r="F25" s="243"/>
      <c r="G25" s="243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314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4">
        <v>10</v>
      </c>
      <c r="B26" s="245" t="s">
        <v>1237</v>
      </c>
      <c r="C26" s="259" t="s">
        <v>1238</v>
      </c>
      <c r="D26" s="246" t="s">
        <v>950</v>
      </c>
      <c r="E26" s="247">
        <v>2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392</v>
      </c>
      <c r="T26" s="250" t="s">
        <v>393</v>
      </c>
      <c r="U26" s="221">
        <v>0</v>
      </c>
      <c r="V26" s="221">
        <f>ROUND(E26*U26,2)</f>
        <v>0</v>
      </c>
      <c r="W26" s="221"/>
      <c r="X26" s="221" t="s">
        <v>283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955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4">
        <v>11</v>
      </c>
      <c r="B27" s="245" t="s">
        <v>1239</v>
      </c>
      <c r="C27" s="259" t="s">
        <v>1240</v>
      </c>
      <c r="D27" s="246" t="s">
        <v>950</v>
      </c>
      <c r="E27" s="247">
        <v>6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392</v>
      </c>
      <c r="T27" s="250" t="s">
        <v>393</v>
      </c>
      <c r="U27" s="221">
        <v>0</v>
      </c>
      <c r="V27" s="221">
        <f>ROUND(E27*U27,2)</f>
        <v>0</v>
      </c>
      <c r="W27" s="221"/>
      <c r="X27" s="221" t="s">
        <v>283</v>
      </c>
      <c r="Y27" s="221" t="s">
        <v>237</v>
      </c>
      <c r="Z27" s="210"/>
      <c r="AA27" s="210"/>
      <c r="AB27" s="210"/>
      <c r="AC27" s="210"/>
      <c r="AD27" s="210"/>
      <c r="AE27" s="210"/>
      <c r="AF27" s="210"/>
      <c r="AG27" s="210" t="s">
        <v>955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4">
        <v>12</v>
      </c>
      <c r="B28" s="245" t="s">
        <v>1241</v>
      </c>
      <c r="C28" s="259" t="s">
        <v>1242</v>
      </c>
      <c r="D28" s="246" t="s">
        <v>950</v>
      </c>
      <c r="E28" s="247">
        <v>3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392</v>
      </c>
      <c r="T28" s="250" t="s">
        <v>393</v>
      </c>
      <c r="U28" s="221">
        <v>0</v>
      </c>
      <c r="V28" s="221">
        <f>ROUND(E28*U28,2)</f>
        <v>0</v>
      </c>
      <c r="W28" s="221"/>
      <c r="X28" s="221" t="s">
        <v>283</v>
      </c>
      <c r="Y28" s="221" t="s">
        <v>237</v>
      </c>
      <c r="Z28" s="210"/>
      <c r="AA28" s="210"/>
      <c r="AB28" s="210"/>
      <c r="AC28" s="210"/>
      <c r="AD28" s="210"/>
      <c r="AE28" s="210"/>
      <c r="AF28" s="210"/>
      <c r="AG28" s="210" t="s">
        <v>955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4">
        <v>13</v>
      </c>
      <c r="B29" s="245" t="s">
        <v>1243</v>
      </c>
      <c r="C29" s="259" t="s">
        <v>1244</v>
      </c>
      <c r="D29" s="246" t="s">
        <v>950</v>
      </c>
      <c r="E29" s="247">
        <v>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392</v>
      </c>
      <c r="T29" s="250" t="s">
        <v>393</v>
      </c>
      <c r="U29" s="221">
        <v>0</v>
      </c>
      <c r="V29" s="221">
        <f>ROUND(E29*U29,2)</f>
        <v>0</v>
      </c>
      <c r="W29" s="221"/>
      <c r="X29" s="221" t="s">
        <v>283</v>
      </c>
      <c r="Y29" s="221" t="s">
        <v>237</v>
      </c>
      <c r="Z29" s="210"/>
      <c r="AA29" s="210"/>
      <c r="AB29" s="210"/>
      <c r="AC29" s="210"/>
      <c r="AD29" s="210"/>
      <c r="AE29" s="210"/>
      <c r="AF29" s="210"/>
      <c r="AG29" s="210" t="s">
        <v>955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1" x14ac:dyDescent="0.2">
      <c r="A30" s="233">
        <v>14</v>
      </c>
      <c r="B30" s="234" t="s">
        <v>1245</v>
      </c>
      <c r="C30" s="254" t="s">
        <v>1246</v>
      </c>
      <c r="D30" s="235" t="s">
        <v>950</v>
      </c>
      <c r="E30" s="236">
        <v>2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/>
      <c r="S30" s="238" t="s">
        <v>392</v>
      </c>
      <c r="T30" s="239" t="s">
        <v>393</v>
      </c>
      <c r="U30" s="221">
        <v>0</v>
      </c>
      <c r="V30" s="221">
        <f>ROUND(E30*U30,2)</f>
        <v>0</v>
      </c>
      <c r="W30" s="221"/>
      <c r="X30" s="221" t="s">
        <v>283</v>
      </c>
      <c r="Y30" s="221" t="s">
        <v>237</v>
      </c>
      <c r="Z30" s="210"/>
      <c r="AA30" s="210"/>
      <c r="AB30" s="210"/>
      <c r="AC30" s="210"/>
      <c r="AD30" s="210"/>
      <c r="AE30" s="210"/>
      <c r="AF30" s="210"/>
      <c r="AG30" s="210" t="s">
        <v>955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7" t="s">
        <v>1247</v>
      </c>
      <c r="D31" s="242"/>
      <c r="E31" s="242"/>
      <c r="F31" s="242"/>
      <c r="G31" s="242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314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1" x14ac:dyDescent="0.2">
      <c r="A32" s="233">
        <v>15</v>
      </c>
      <c r="B32" s="234" t="s">
        <v>1248</v>
      </c>
      <c r="C32" s="254" t="s">
        <v>1249</v>
      </c>
      <c r="D32" s="235" t="s">
        <v>950</v>
      </c>
      <c r="E32" s="236">
        <v>2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8"/>
      <c r="S32" s="238" t="s">
        <v>392</v>
      </c>
      <c r="T32" s="239" t="s">
        <v>393</v>
      </c>
      <c r="U32" s="221">
        <v>0</v>
      </c>
      <c r="V32" s="221">
        <f>ROUND(E32*U32,2)</f>
        <v>0</v>
      </c>
      <c r="W32" s="221"/>
      <c r="X32" s="221" t="s">
        <v>283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955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7" t="s">
        <v>1247</v>
      </c>
      <c r="D33" s="242"/>
      <c r="E33" s="242"/>
      <c r="F33" s="242"/>
      <c r="G33" s="242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314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4">
        <v>16</v>
      </c>
      <c r="B34" s="245" t="s">
        <v>1250</v>
      </c>
      <c r="C34" s="259" t="s">
        <v>1042</v>
      </c>
      <c r="D34" s="246" t="s">
        <v>950</v>
      </c>
      <c r="E34" s="247">
        <v>2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392</v>
      </c>
      <c r="T34" s="250" t="s">
        <v>393</v>
      </c>
      <c r="U34" s="221">
        <v>0</v>
      </c>
      <c r="V34" s="221">
        <f>ROUND(E34*U34,2)</f>
        <v>0</v>
      </c>
      <c r="W34" s="221"/>
      <c r="X34" s="221" t="s">
        <v>283</v>
      </c>
      <c r="Y34" s="221" t="s">
        <v>237</v>
      </c>
      <c r="Z34" s="210"/>
      <c r="AA34" s="210"/>
      <c r="AB34" s="210"/>
      <c r="AC34" s="210"/>
      <c r="AD34" s="210"/>
      <c r="AE34" s="210"/>
      <c r="AF34" s="210"/>
      <c r="AG34" s="210" t="s">
        <v>955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4">
        <v>17</v>
      </c>
      <c r="B35" s="245" t="s">
        <v>1251</v>
      </c>
      <c r="C35" s="259" t="s">
        <v>1252</v>
      </c>
      <c r="D35" s="246" t="s">
        <v>950</v>
      </c>
      <c r="E35" s="247">
        <v>3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392</v>
      </c>
      <c r="T35" s="250" t="s">
        <v>393</v>
      </c>
      <c r="U35" s="221">
        <v>0</v>
      </c>
      <c r="V35" s="221">
        <f>ROUND(E35*U35,2)</f>
        <v>0</v>
      </c>
      <c r="W35" s="221"/>
      <c r="X35" s="221" t="s">
        <v>283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955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4">
        <v>18</v>
      </c>
      <c r="B36" s="245" t="s">
        <v>1253</v>
      </c>
      <c r="C36" s="259" t="s">
        <v>1254</v>
      </c>
      <c r="D36" s="246" t="s">
        <v>978</v>
      </c>
      <c r="E36" s="247">
        <v>1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392</v>
      </c>
      <c r="T36" s="250" t="s">
        <v>393</v>
      </c>
      <c r="U36" s="221">
        <v>0</v>
      </c>
      <c r="V36" s="221">
        <f>ROUND(E36*U36,2)</f>
        <v>0</v>
      </c>
      <c r="W36" s="221"/>
      <c r="X36" s="221" t="s">
        <v>283</v>
      </c>
      <c r="Y36" s="221" t="s">
        <v>237</v>
      </c>
      <c r="Z36" s="210"/>
      <c r="AA36" s="210"/>
      <c r="AB36" s="210"/>
      <c r="AC36" s="210"/>
      <c r="AD36" s="210"/>
      <c r="AE36" s="210"/>
      <c r="AF36" s="210"/>
      <c r="AG36" s="210" t="s">
        <v>955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6" t="s">
        <v>229</v>
      </c>
      <c r="B37" s="227" t="s">
        <v>89</v>
      </c>
      <c r="C37" s="253" t="s">
        <v>90</v>
      </c>
      <c r="D37" s="228"/>
      <c r="E37" s="229"/>
      <c r="F37" s="230"/>
      <c r="G37" s="230">
        <f>SUMIF(AG38:AG47,"&lt;&gt;NOR",G38:G47)</f>
        <v>0</v>
      </c>
      <c r="H37" s="230"/>
      <c r="I37" s="230">
        <f>SUM(I38:I47)</f>
        <v>0</v>
      </c>
      <c r="J37" s="230"/>
      <c r="K37" s="230">
        <f>SUM(K38:K47)</f>
        <v>0</v>
      </c>
      <c r="L37" s="230"/>
      <c r="M37" s="230">
        <f>SUM(M38:M47)</f>
        <v>0</v>
      </c>
      <c r="N37" s="229"/>
      <c r="O37" s="229">
        <f>SUM(O38:O47)</f>
        <v>0</v>
      </c>
      <c r="P37" s="229"/>
      <c r="Q37" s="229">
        <f>SUM(Q38:Q47)</f>
        <v>0</v>
      </c>
      <c r="R37" s="230"/>
      <c r="S37" s="230"/>
      <c r="T37" s="231"/>
      <c r="U37" s="225"/>
      <c r="V37" s="225">
        <f>SUM(V38:V47)</f>
        <v>0</v>
      </c>
      <c r="W37" s="225"/>
      <c r="X37" s="225"/>
      <c r="Y37" s="225"/>
      <c r="AG37" t="s">
        <v>230</v>
      </c>
    </row>
    <row r="38" spans="1:60" outlineLevel="1" x14ac:dyDescent="0.2">
      <c r="A38" s="244">
        <v>19</v>
      </c>
      <c r="B38" s="245" t="s">
        <v>1255</v>
      </c>
      <c r="C38" s="259" t="s">
        <v>1256</v>
      </c>
      <c r="D38" s="246" t="s">
        <v>362</v>
      </c>
      <c r="E38" s="247">
        <v>85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392</v>
      </c>
      <c r="T38" s="250" t="s">
        <v>393</v>
      </c>
      <c r="U38" s="221">
        <v>0</v>
      </c>
      <c r="V38" s="221">
        <f>ROUND(E38*U38,2)</f>
        <v>0</v>
      </c>
      <c r="W38" s="221"/>
      <c r="X38" s="221" t="s">
        <v>236</v>
      </c>
      <c r="Y38" s="221" t="s">
        <v>237</v>
      </c>
      <c r="Z38" s="210"/>
      <c r="AA38" s="210"/>
      <c r="AB38" s="210"/>
      <c r="AC38" s="210"/>
      <c r="AD38" s="210"/>
      <c r="AE38" s="210"/>
      <c r="AF38" s="210"/>
      <c r="AG38" s="210" t="s">
        <v>343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4">
        <v>20</v>
      </c>
      <c r="B39" s="245" t="s">
        <v>1257</v>
      </c>
      <c r="C39" s="259" t="s">
        <v>975</v>
      </c>
      <c r="D39" s="246" t="s">
        <v>976</v>
      </c>
      <c r="E39" s="247">
        <v>10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392</v>
      </c>
      <c r="T39" s="250" t="s">
        <v>393</v>
      </c>
      <c r="U39" s="221">
        <v>0</v>
      </c>
      <c r="V39" s="221">
        <f>ROUND(E39*U39,2)</f>
        <v>0</v>
      </c>
      <c r="W39" s="221"/>
      <c r="X39" s="221" t="s">
        <v>236</v>
      </c>
      <c r="Y39" s="221" t="s">
        <v>237</v>
      </c>
      <c r="Z39" s="210"/>
      <c r="AA39" s="210"/>
      <c r="AB39" s="210"/>
      <c r="AC39" s="210"/>
      <c r="AD39" s="210"/>
      <c r="AE39" s="210"/>
      <c r="AF39" s="210"/>
      <c r="AG39" s="210" t="s">
        <v>343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4">
        <v>21</v>
      </c>
      <c r="B40" s="245" t="s">
        <v>1258</v>
      </c>
      <c r="C40" s="259" t="s">
        <v>1259</v>
      </c>
      <c r="D40" s="246" t="s">
        <v>920</v>
      </c>
      <c r="E40" s="247">
        <v>4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392</v>
      </c>
      <c r="T40" s="250" t="s">
        <v>393</v>
      </c>
      <c r="U40" s="221">
        <v>0</v>
      </c>
      <c r="V40" s="221">
        <f>ROUND(E40*U40,2)</f>
        <v>0</v>
      </c>
      <c r="W40" s="221"/>
      <c r="X40" s="221" t="s">
        <v>236</v>
      </c>
      <c r="Y40" s="221" t="s">
        <v>237</v>
      </c>
      <c r="Z40" s="210"/>
      <c r="AA40" s="210"/>
      <c r="AB40" s="210"/>
      <c r="AC40" s="210"/>
      <c r="AD40" s="210"/>
      <c r="AE40" s="210"/>
      <c r="AF40" s="210"/>
      <c r="AG40" s="210" t="s">
        <v>343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4">
        <v>22</v>
      </c>
      <c r="B41" s="245" t="s">
        <v>1260</v>
      </c>
      <c r="C41" s="259" t="s">
        <v>1261</v>
      </c>
      <c r="D41" s="246" t="s">
        <v>362</v>
      </c>
      <c r="E41" s="247">
        <v>20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392</v>
      </c>
      <c r="T41" s="250" t="s">
        <v>393</v>
      </c>
      <c r="U41" s="221">
        <v>0</v>
      </c>
      <c r="V41" s="221">
        <f>ROUND(E41*U41,2)</f>
        <v>0</v>
      </c>
      <c r="W41" s="221"/>
      <c r="X41" s="221" t="s">
        <v>283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955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4">
        <v>23</v>
      </c>
      <c r="B42" s="245" t="s">
        <v>1262</v>
      </c>
      <c r="C42" s="259" t="s">
        <v>1263</v>
      </c>
      <c r="D42" s="246" t="s">
        <v>362</v>
      </c>
      <c r="E42" s="247">
        <v>12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392</v>
      </c>
      <c r="T42" s="250" t="s">
        <v>393</v>
      </c>
      <c r="U42" s="221">
        <v>0</v>
      </c>
      <c r="V42" s="221">
        <f>ROUND(E42*U42,2)</f>
        <v>0</v>
      </c>
      <c r="W42" s="221"/>
      <c r="X42" s="221" t="s">
        <v>283</v>
      </c>
      <c r="Y42" s="221" t="s">
        <v>237</v>
      </c>
      <c r="Z42" s="210"/>
      <c r="AA42" s="210"/>
      <c r="AB42" s="210"/>
      <c r="AC42" s="210"/>
      <c r="AD42" s="210"/>
      <c r="AE42" s="210"/>
      <c r="AF42" s="210"/>
      <c r="AG42" s="210" t="s">
        <v>955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4">
        <v>24</v>
      </c>
      <c r="B43" s="245" t="s">
        <v>1264</v>
      </c>
      <c r="C43" s="259" t="s">
        <v>1265</v>
      </c>
      <c r="D43" s="246" t="s">
        <v>362</v>
      </c>
      <c r="E43" s="247">
        <v>18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392</v>
      </c>
      <c r="T43" s="250" t="s">
        <v>393</v>
      </c>
      <c r="U43" s="221">
        <v>0</v>
      </c>
      <c r="V43" s="221">
        <f>ROUND(E43*U43,2)</f>
        <v>0</v>
      </c>
      <c r="W43" s="221"/>
      <c r="X43" s="221" t="s">
        <v>283</v>
      </c>
      <c r="Y43" s="221" t="s">
        <v>237</v>
      </c>
      <c r="Z43" s="210"/>
      <c r="AA43" s="210"/>
      <c r="AB43" s="210"/>
      <c r="AC43" s="210"/>
      <c r="AD43" s="210"/>
      <c r="AE43" s="210"/>
      <c r="AF43" s="210"/>
      <c r="AG43" s="210" t="s">
        <v>955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4">
        <v>25</v>
      </c>
      <c r="B44" s="245" t="s">
        <v>1266</v>
      </c>
      <c r="C44" s="259" t="s">
        <v>1267</v>
      </c>
      <c r="D44" s="246" t="s">
        <v>362</v>
      </c>
      <c r="E44" s="247">
        <v>25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/>
      <c r="S44" s="249" t="s">
        <v>392</v>
      </c>
      <c r="T44" s="250" t="s">
        <v>393</v>
      </c>
      <c r="U44" s="221">
        <v>0</v>
      </c>
      <c r="V44" s="221">
        <f>ROUND(E44*U44,2)</f>
        <v>0</v>
      </c>
      <c r="W44" s="221"/>
      <c r="X44" s="221" t="s">
        <v>283</v>
      </c>
      <c r="Y44" s="221" t="s">
        <v>237</v>
      </c>
      <c r="Z44" s="210"/>
      <c r="AA44" s="210"/>
      <c r="AB44" s="210"/>
      <c r="AC44" s="210"/>
      <c r="AD44" s="210"/>
      <c r="AE44" s="210"/>
      <c r="AF44" s="210"/>
      <c r="AG44" s="210" t="s">
        <v>955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4">
        <v>26</v>
      </c>
      <c r="B45" s="245" t="s">
        <v>1268</v>
      </c>
      <c r="C45" s="259" t="s">
        <v>1269</v>
      </c>
      <c r="D45" s="246" t="s">
        <v>362</v>
      </c>
      <c r="E45" s="247">
        <v>10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/>
      <c r="S45" s="249" t="s">
        <v>392</v>
      </c>
      <c r="T45" s="250" t="s">
        <v>393</v>
      </c>
      <c r="U45" s="221">
        <v>0</v>
      </c>
      <c r="V45" s="221">
        <f>ROUND(E45*U45,2)</f>
        <v>0</v>
      </c>
      <c r="W45" s="221"/>
      <c r="X45" s="221" t="s">
        <v>283</v>
      </c>
      <c r="Y45" s="221" t="s">
        <v>237</v>
      </c>
      <c r="Z45" s="210"/>
      <c r="AA45" s="210"/>
      <c r="AB45" s="210"/>
      <c r="AC45" s="210"/>
      <c r="AD45" s="210"/>
      <c r="AE45" s="210"/>
      <c r="AF45" s="210"/>
      <c r="AG45" s="210" t="s">
        <v>955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4">
        <v>27</v>
      </c>
      <c r="B46" s="245" t="s">
        <v>1270</v>
      </c>
      <c r="C46" s="259" t="s">
        <v>1271</v>
      </c>
      <c r="D46" s="246" t="s">
        <v>950</v>
      </c>
      <c r="E46" s="247">
        <v>6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392</v>
      </c>
      <c r="T46" s="250" t="s">
        <v>393</v>
      </c>
      <c r="U46" s="221">
        <v>0</v>
      </c>
      <c r="V46" s="221">
        <f>ROUND(E46*U46,2)</f>
        <v>0</v>
      </c>
      <c r="W46" s="221"/>
      <c r="X46" s="221" t="s">
        <v>283</v>
      </c>
      <c r="Y46" s="221" t="s">
        <v>237</v>
      </c>
      <c r="Z46" s="210"/>
      <c r="AA46" s="210"/>
      <c r="AB46" s="210"/>
      <c r="AC46" s="210"/>
      <c r="AD46" s="210"/>
      <c r="AE46" s="210"/>
      <c r="AF46" s="210"/>
      <c r="AG46" s="210" t="s">
        <v>955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4">
        <v>28</v>
      </c>
      <c r="B47" s="245" t="s">
        <v>1272</v>
      </c>
      <c r="C47" s="259" t="s">
        <v>1273</v>
      </c>
      <c r="D47" s="246" t="s">
        <v>978</v>
      </c>
      <c r="E47" s="247">
        <v>1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392</v>
      </c>
      <c r="T47" s="250" t="s">
        <v>393</v>
      </c>
      <c r="U47" s="221">
        <v>0</v>
      </c>
      <c r="V47" s="221">
        <f>ROUND(E47*U47,2)</f>
        <v>0</v>
      </c>
      <c r="W47" s="221"/>
      <c r="X47" s="221" t="s">
        <v>283</v>
      </c>
      <c r="Y47" s="221" t="s">
        <v>237</v>
      </c>
      <c r="Z47" s="210"/>
      <c r="AA47" s="210"/>
      <c r="AB47" s="210"/>
      <c r="AC47" s="210"/>
      <c r="AD47" s="210"/>
      <c r="AE47" s="210"/>
      <c r="AF47" s="210"/>
      <c r="AG47" s="210" t="s">
        <v>955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6" t="s">
        <v>229</v>
      </c>
      <c r="B48" s="227" t="s">
        <v>91</v>
      </c>
      <c r="C48" s="253" t="s">
        <v>92</v>
      </c>
      <c r="D48" s="228"/>
      <c r="E48" s="229"/>
      <c r="F48" s="230"/>
      <c r="G48" s="230">
        <f>SUMIF(AG49:AG53,"&lt;&gt;NOR",G49:G53)</f>
        <v>0</v>
      </c>
      <c r="H48" s="230"/>
      <c r="I48" s="230">
        <f>SUM(I49:I53)</f>
        <v>0</v>
      </c>
      <c r="J48" s="230"/>
      <c r="K48" s="230">
        <f>SUM(K49:K53)</f>
        <v>0</v>
      </c>
      <c r="L48" s="230"/>
      <c r="M48" s="230">
        <f>SUM(M49:M53)</f>
        <v>0</v>
      </c>
      <c r="N48" s="229"/>
      <c r="O48" s="229">
        <f>SUM(O49:O53)</f>
        <v>0</v>
      </c>
      <c r="P48" s="229"/>
      <c r="Q48" s="229">
        <f>SUM(Q49:Q53)</f>
        <v>0</v>
      </c>
      <c r="R48" s="230"/>
      <c r="S48" s="230"/>
      <c r="T48" s="231"/>
      <c r="U48" s="225"/>
      <c r="V48" s="225">
        <f>SUM(V49:V53)</f>
        <v>0</v>
      </c>
      <c r="W48" s="225"/>
      <c r="X48" s="225"/>
      <c r="Y48" s="225"/>
      <c r="AG48" t="s">
        <v>230</v>
      </c>
    </row>
    <row r="49" spans="1:60" ht="22.5" outlineLevel="1" x14ac:dyDescent="0.2">
      <c r="A49" s="244">
        <v>29</v>
      </c>
      <c r="B49" s="245" t="s">
        <v>1274</v>
      </c>
      <c r="C49" s="259" t="s">
        <v>1275</v>
      </c>
      <c r="D49" s="246" t="s">
        <v>920</v>
      </c>
      <c r="E49" s="247">
        <v>48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392</v>
      </c>
      <c r="T49" s="250" t="s">
        <v>393</v>
      </c>
      <c r="U49" s="221">
        <v>0</v>
      </c>
      <c r="V49" s="221">
        <f>ROUND(E49*U49,2)</f>
        <v>0</v>
      </c>
      <c r="W49" s="221"/>
      <c r="X49" s="221" t="s">
        <v>236</v>
      </c>
      <c r="Y49" s="221" t="s">
        <v>237</v>
      </c>
      <c r="Z49" s="210"/>
      <c r="AA49" s="210"/>
      <c r="AB49" s="210"/>
      <c r="AC49" s="210"/>
      <c r="AD49" s="210"/>
      <c r="AE49" s="210"/>
      <c r="AF49" s="210"/>
      <c r="AG49" s="210" t="s">
        <v>343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4">
        <v>30</v>
      </c>
      <c r="B50" s="245" t="s">
        <v>1276</v>
      </c>
      <c r="C50" s="259" t="s">
        <v>1277</v>
      </c>
      <c r="D50" s="246" t="s">
        <v>362</v>
      </c>
      <c r="E50" s="247">
        <v>67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/>
      <c r="S50" s="249" t="s">
        <v>392</v>
      </c>
      <c r="T50" s="250" t="s">
        <v>393</v>
      </c>
      <c r="U50" s="221">
        <v>0</v>
      </c>
      <c r="V50" s="221">
        <f>ROUND(E50*U50,2)</f>
        <v>0</v>
      </c>
      <c r="W50" s="221"/>
      <c r="X50" s="221" t="s">
        <v>236</v>
      </c>
      <c r="Y50" s="221" t="s">
        <v>237</v>
      </c>
      <c r="Z50" s="210"/>
      <c r="AA50" s="210"/>
      <c r="AB50" s="210"/>
      <c r="AC50" s="210"/>
      <c r="AD50" s="210"/>
      <c r="AE50" s="210"/>
      <c r="AF50" s="210"/>
      <c r="AG50" s="210" t="s">
        <v>343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4">
        <v>31</v>
      </c>
      <c r="B51" s="245" t="s">
        <v>1278</v>
      </c>
      <c r="C51" s="259" t="s">
        <v>1279</v>
      </c>
      <c r="D51" s="246" t="s">
        <v>362</v>
      </c>
      <c r="E51" s="247">
        <v>18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/>
      <c r="S51" s="249" t="s">
        <v>392</v>
      </c>
      <c r="T51" s="250" t="s">
        <v>393</v>
      </c>
      <c r="U51" s="221">
        <v>0</v>
      </c>
      <c r="V51" s="221">
        <f>ROUND(E51*U51,2)</f>
        <v>0</v>
      </c>
      <c r="W51" s="221"/>
      <c r="X51" s="221" t="s">
        <v>236</v>
      </c>
      <c r="Y51" s="221" t="s">
        <v>237</v>
      </c>
      <c r="Z51" s="210"/>
      <c r="AA51" s="210"/>
      <c r="AB51" s="210"/>
      <c r="AC51" s="210"/>
      <c r="AD51" s="210"/>
      <c r="AE51" s="210"/>
      <c r="AF51" s="210"/>
      <c r="AG51" s="210" t="s">
        <v>343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1" x14ac:dyDescent="0.2">
      <c r="A52" s="244">
        <v>32</v>
      </c>
      <c r="B52" s="245" t="s">
        <v>1280</v>
      </c>
      <c r="C52" s="259" t="s">
        <v>1123</v>
      </c>
      <c r="D52" s="246" t="s">
        <v>920</v>
      </c>
      <c r="E52" s="247">
        <v>20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/>
      <c r="S52" s="249" t="s">
        <v>392</v>
      </c>
      <c r="T52" s="250" t="s">
        <v>393</v>
      </c>
      <c r="U52" s="221">
        <v>0</v>
      </c>
      <c r="V52" s="221">
        <f>ROUND(E52*U52,2)</f>
        <v>0</v>
      </c>
      <c r="W52" s="221"/>
      <c r="X52" s="221" t="s">
        <v>236</v>
      </c>
      <c r="Y52" s="221" t="s">
        <v>237</v>
      </c>
      <c r="Z52" s="210"/>
      <c r="AA52" s="210"/>
      <c r="AB52" s="210"/>
      <c r="AC52" s="210"/>
      <c r="AD52" s="210"/>
      <c r="AE52" s="210"/>
      <c r="AF52" s="210"/>
      <c r="AG52" s="210" t="s">
        <v>343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3">
        <v>33</v>
      </c>
      <c r="B53" s="234" t="s">
        <v>1281</v>
      </c>
      <c r="C53" s="254" t="s">
        <v>1130</v>
      </c>
      <c r="D53" s="235" t="s">
        <v>978</v>
      </c>
      <c r="E53" s="236">
        <v>1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8"/>
      <c r="S53" s="238" t="s">
        <v>392</v>
      </c>
      <c r="T53" s="239" t="s">
        <v>393</v>
      </c>
      <c r="U53" s="221">
        <v>0</v>
      </c>
      <c r="V53" s="221">
        <f>ROUND(E53*U53,2)</f>
        <v>0</v>
      </c>
      <c r="W53" s="221"/>
      <c r="X53" s="221" t="s">
        <v>283</v>
      </c>
      <c r="Y53" s="221" t="s">
        <v>237</v>
      </c>
      <c r="Z53" s="210"/>
      <c r="AA53" s="210"/>
      <c r="AB53" s="210"/>
      <c r="AC53" s="210"/>
      <c r="AD53" s="210"/>
      <c r="AE53" s="210"/>
      <c r="AF53" s="210"/>
      <c r="AG53" s="210" t="s">
        <v>955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3"/>
      <c r="B54" s="4"/>
      <c r="C54" s="26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215</v>
      </c>
    </row>
    <row r="55" spans="1:60" x14ac:dyDescent="0.2">
      <c r="A55" s="213"/>
      <c r="B55" s="214" t="s">
        <v>29</v>
      </c>
      <c r="C55" s="263"/>
      <c r="D55" s="215"/>
      <c r="E55" s="216"/>
      <c r="F55" s="216"/>
      <c r="G55" s="232">
        <f>G8+G37+G48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939</v>
      </c>
    </row>
    <row r="56" spans="1:60" x14ac:dyDescent="0.2">
      <c r="C56" s="264"/>
      <c r="D56" s="10"/>
      <c r="AG56" t="s">
        <v>941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oTRL/BySUIQkdlu6dv1btUUfnfv057iXhy54geCq5uXDZJrmlmpAPUT+08w+yDFxIigb4gPdmK+QamKWPV9lQ==" saltValue="zcdxJ9M+rgUE6xRcEFph8w==" spinCount="100000" sheet="1" formatRows="0"/>
  <mergeCells count="14">
    <mergeCell ref="C31:G31"/>
    <mergeCell ref="C33:G33"/>
    <mergeCell ref="C19:G19"/>
    <mergeCell ref="C20:G20"/>
    <mergeCell ref="C21:G21"/>
    <mergeCell ref="C23:G23"/>
    <mergeCell ref="C24:G24"/>
    <mergeCell ref="C25:G25"/>
    <mergeCell ref="A1:G1"/>
    <mergeCell ref="C2:G2"/>
    <mergeCell ref="C3:G3"/>
    <mergeCell ref="C4:G4"/>
    <mergeCell ref="C15:G15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263D-4229-45EA-A3EF-438CC6CCA64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93</v>
      </c>
      <c r="C8" s="253" t="s">
        <v>58</v>
      </c>
      <c r="D8" s="228"/>
      <c r="E8" s="229"/>
      <c r="F8" s="230"/>
      <c r="G8" s="230">
        <f>SUMIF(AG9:AG20,"&lt;&gt;NOR",G9:G20)</f>
        <v>0</v>
      </c>
      <c r="H8" s="230"/>
      <c r="I8" s="230">
        <f>SUM(I9:I20)</f>
        <v>0</v>
      </c>
      <c r="J8" s="230"/>
      <c r="K8" s="230">
        <f>SUM(K9:K20)</f>
        <v>0</v>
      </c>
      <c r="L8" s="230"/>
      <c r="M8" s="230">
        <f>SUM(M9:M20)</f>
        <v>0</v>
      </c>
      <c r="N8" s="229"/>
      <c r="O8" s="229">
        <f>SUM(O9:O20)</f>
        <v>0</v>
      </c>
      <c r="P8" s="229"/>
      <c r="Q8" s="229">
        <f>SUM(Q9:Q20)</f>
        <v>0</v>
      </c>
      <c r="R8" s="230"/>
      <c r="S8" s="230"/>
      <c r="T8" s="231"/>
      <c r="U8" s="225"/>
      <c r="V8" s="225">
        <f>SUM(V9:V20)</f>
        <v>0</v>
      </c>
      <c r="W8" s="225"/>
      <c r="X8" s="225"/>
      <c r="Y8" s="225"/>
      <c r="AG8" t="s">
        <v>230</v>
      </c>
    </row>
    <row r="9" spans="1:60" ht="22.5" outlineLevel="1" x14ac:dyDescent="0.2">
      <c r="A9" s="244">
        <v>1</v>
      </c>
      <c r="B9" s="245" t="s">
        <v>1283</v>
      </c>
      <c r="C9" s="259" t="s">
        <v>1284</v>
      </c>
      <c r="D9" s="246" t="s">
        <v>950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392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343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4">
        <v>2</v>
      </c>
      <c r="B10" s="245" t="s">
        <v>1285</v>
      </c>
      <c r="C10" s="259" t="s">
        <v>1286</v>
      </c>
      <c r="D10" s="246" t="s">
        <v>950</v>
      </c>
      <c r="E10" s="247">
        <v>1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392</v>
      </c>
      <c r="T10" s="250" t="s">
        <v>393</v>
      </c>
      <c r="U10" s="221">
        <v>0</v>
      </c>
      <c r="V10" s="221">
        <f>ROUND(E10*U10,2)</f>
        <v>0</v>
      </c>
      <c r="W10" s="221"/>
      <c r="X10" s="221" t="s">
        <v>236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343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4">
        <v>3</v>
      </c>
      <c r="B11" s="245" t="s">
        <v>1287</v>
      </c>
      <c r="C11" s="259" t="s">
        <v>1288</v>
      </c>
      <c r="D11" s="246" t="s">
        <v>362</v>
      </c>
      <c r="E11" s="247">
        <v>4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392</v>
      </c>
      <c r="T11" s="250" t="s">
        <v>393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343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4">
        <v>4</v>
      </c>
      <c r="B12" s="245" t="s">
        <v>1289</v>
      </c>
      <c r="C12" s="259" t="s">
        <v>1290</v>
      </c>
      <c r="D12" s="246" t="s">
        <v>950</v>
      </c>
      <c r="E12" s="247">
        <v>2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392</v>
      </c>
      <c r="T12" s="250" t="s">
        <v>393</v>
      </c>
      <c r="U12" s="221">
        <v>0</v>
      </c>
      <c r="V12" s="221">
        <f>ROUND(E12*U12,2)</f>
        <v>0</v>
      </c>
      <c r="W12" s="221"/>
      <c r="X12" s="221" t="s">
        <v>236</v>
      </c>
      <c r="Y12" s="221" t="s">
        <v>237</v>
      </c>
      <c r="Z12" s="210"/>
      <c r="AA12" s="210"/>
      <c r="AB12" s="210"/>
      <c r="AC12" s="210"/>
      <c r="AD12" s="210"/>
      <c r="AE12" s="210"/>
      <c r="AF12" s="210"/>
      <c r="AG12" s="210" t="s">
        <v>343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5</v>
      </c>
      <c r="B13" s="245" t="s">
        <v>1291</v>
      </c>
      <c r="C13" s="259" t="s">
        <v>1292</v>
      </c>
      <c r="D13" s="246" t="s">
        <v>1293</v>
      </c>
      <c r="E13" s="247">
        <v>32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392</v>
      </c>
      <c r="T13" s="250" t="s">
        <v>393</v>
      </c>
      <c r="U13" s="221">
        <v>0</v>
      </c>
      <c r="V13" s="221">
        <f>ROUND(E13*U13,2)</f>
        <v>0</v>
      </c>
      <c r="W13" s="221"/>
      <c r="X13" s="221" t="s">
        <v>236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343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3">
        <v>6</v>
      </c>
      <c r="B14" s="234" t="s">
        <v>1294</v>
      </c>
      <c r="C14" s="254" t="s">
        <v>1295</v>
      </c>
      <c r="D14" s="235" t="s">
        <v>950</v>
      </c>
      <c r="E14" s="236">
        <v>1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/>
      <c r="S14" s="238" t="s">
        <v>392</v>
      </c>
      <c r="T14" s="239" t="s">
        <v>393</v>
      </c>
      <c r="U14" s="221">
        <v>0</v>
      </c>
      <c r="V14" s="221">
        <f>ROUND(E14*U14,2)</f>
        <v>0</v>
      </c>
      <c r="W14" s="221"/>
      <c r="X14" s="221" t="s">
        <v>283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955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7" t="s">
        <v>1296</v>
      </c>
      <c r="D15" s="242"/>
      <c r="E15" s="242"/>
      <c r="F15" s="242"/>
      <c r="G15" s="242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314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8" t="s">
        <v>1297</v>
      </c>
      <c r="D16" s="243"/>
      <c r="E16" s="243"/>
      <c r="F16" s="243"/>
      <c r="G16" s="243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314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4">
        <v>7</v>
      </c>
      <c r="B17" s="245" t="s">
        <v>1298</v>
      </c>
      <c r="C17" s="259" t="s">
        <v>1299</v>
      </c>
      <c r="D17" s="246" t="s">
        <v>950</v>
      </c>
      <c r="E17" s="247">
        <v>2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392</v>
      </c>
      <c r="T17" s="250" t="s">
        <v>393</v>
      </c>
      <c r="U17" s="221">
        <v>0</v>
      </c>
      <c r="V17" s="221">
        <f>ROUND(E17*U17,2)</f>
        <v>0</v>
      </c>
      <c r="W17" s="221"/>
      <c r="X17" s="221" t="s">
        <v>283</v>
      </c>
      <c r="Y17" s="221" t="s">
        <v>237</v>
      </c>
      <c r="Z17" s="210"/>
      <c r="AA17" s="210"/>
      <c r="AB17" s="210"/>
      <c r="AC17" s="210"/>
      <c r="AD17" s="210"/>
      <c r="AE17" s="210"/>
      <c r="AF17" s="210"/>
      <c r="AG17" s="210" t="s">
        <v>955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4">
        <v>8</v>
      </c>
      <c r="B18" s="245" t="s">
        <v>1300</v>
      </c>
      <c r="C18" s="259" t="s">
        <v>1301</v>
      </c>
      <c r="D18" s="246" t="s">
        <v>978</v>
      </c>
      <c r="E18" s="247">
        <v>1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392</v>
      </c>
      <c r="T18" s="250" t="s">
        <v>393</v>
      </c>
      <c r="U18" s="221">
        <v>0</v>
      </c>
      <c r="V18" s="221">
        <f>ROUND(E18*U18,2)</f>
        <v>0</v>
      </c>
      <c r="W18" s="221"/>
      <c r="X18" s="221" t="s">
        <v>283</v>
      </c>
      <c r="Y18" s="221" t="s">
        <v>237</v>
      </c>
      <c r="Z18" s="210"/>
      <c r="AA18" s="210"/>
      <c r="AB18" s="210"/>
      <c r="AC18" s="210"/>
      <c r="AD18" s="210"/>
      <c r="AE18" s="210"/>
      <c r="AF18" s="210"/>
      <c r="AG18" s="210" t="s">
        <v>955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4">
        <v>9</v>
      </c>
      <c r="B19" s="245" t="s">
        <v>1302</v>
      </c>
      <c r="C19" s="259" t="s">
        <v>1303</v>
      </c>
      <c r="D19" s="246" t="s">
        <v>243</v>
      </c>
      <c r="E19" s="247">
        <v>1.5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392</v>
      </c>
      <c r="T19" s="250" t="s">
        <v>393</v>
      </c>
      <c r="U19" s="221">
        <v>0</v>
      </c>
      <c r="V19" s="221">
        <f>ROUND(E19*U19,2)</f>
        <v>0</v>
      </c>
      <c r="W19" s="221"/>
      <c r="X19" s="221" t="s">
        <v>283</v>
      </c>
      <c r="Y19" s="221" t="s">
        <v>237</v>
      </c>
      <c r="Z19" s="210"/>
      <c r="AA19" s="210"/>
      <c r="AB19" s="210"/>
      <c r="AC19" s="210"/>
      <c r="AD19" s="210"/>
      <c r="AE19" s="210"/>
      <c r="AF19" s="210"/>
      <c r="AG19" s="210" t="s">
        <v>955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4">
        <v>10</v>
      </c>
      <c r="B20" s="245" t="s">
        <v>1304</v>
      </c>
      <c r="C20" s="259" t="s">
        <v>1305</v>
      </c>
      <c r="D20" s="246" t="s">
        <v>978</v>
      </c>
      <c r="E20" s="247">
        <v>1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392</v>
      </c>
      <c r="T20" s="250" t="s">
        <v>393</v>
      </c>
      <c r="U20" s="221">
        <v>0</v>
      </c>
      <c r="V20" s="221">
        <f>ROUND(E20*U20,2)</f>
        <v>0</v>
      </c>
      <c r="W20" s="221"/>
      <c r="X20" s="221" t="s">
        <v>283</v>
      </c>
      <c r="Y20" s="221" t="s">
        <v>237</v>
      </c>
      <c r="Z20" s="210"/>
      <c r="AA20" s="210"/>
      <c r="AB20" s="210"/>
      <c r="AC20" s="210"/>
      <c r="AD20" s="210"/>
      <c r="AE20" s="210"/>
      <c r="AF20" s="210"/>
      <c r="AG20" s="210" t="s">
        <v>955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6" t="s">
        <v>229</v>
      </c>
      <c r="B21" s="227" t="s">
        <v>94</v>
      </c>
      <c r="C21" s="253" t="s">
        <v>92</v>
      </c>
      <c r="D21" s="228"/>
      <c r="E21" s="229"/>
      <c r="F21" s="230"/>
      <c r="G21" s="230">
        <f>SUMIF(AG22:AG26,"&lt;&gt;NOR",G22:G26)</f>
        <v>0</v>
      </c>
      <c r="H21" s="230"/>
      <c r="I21" s="230">
        <f>SUM(I22:I26)</f>
        <v>0</v>
      </c>
      <c r="J21" s="230"/>
      <c r="K21" s="230">
        <f>SUM(K22:K26)</f>
        <v>0</v>
      </c>
      <c r="L21" s="230"/>
      <c r="M21" s="230">
        <f>SUM(M22:M26)</f>
        <v>0</v>
      </c>
      <c r="N21" s="229"/>
      <c r="O21" s="229">
        <f>SUM(O22:O26)</f>
        <v>0</v>
      </c>
      <c r="P21" s="229"/>
      <c r="Q21" s="229">
        <f>SUM(Q22:Q26)</f>
        <v>0</v>
      </c>
      <c r="R21" s="230"/>
      <c r="S21" s="230"/>
      <c r="T21" s="231"/>
      <c r="U21" s="225"/>
      <c r="V21" s="225">
        <f>SUM(V22:V26)</f>
        <v>0</v>
      </c>
      <c r="W21" s="225"/>
      <c r="X21" s="225"/>
      <c r="Y21" s="225"/>
      <c r="AG21" t="s">
        <v>230</v>
      </c>
    </row>
    <row r="22" spans="1:60" outlineLevel="1" x14ac:dyDescent="0.2">
      <c r="A22" s="244">
        <v>11</v>
      </c>
      <c r="B22" s="245" t="s">
        <v>1306</v>
      </c>
      <c r="C22" s="259" t="s">
        <v>1307</v>
      </c>
      <c r="D22" s="246" t="s">
        <v>920</v>
      </c>
      <c r="E22" s="247">
        <v>2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9"/>
      <c r="S22" s="249" t="s">
        <v>392</v>
      </c>
      <c r="T22" s="250" t="s">
        <v>393</v>
      </c>
      <c r="U22" s="221">
        <v>0</v>
      </c>
      <c r="V22" s="221">
        <f>ROUND(E22*U22,2)</f>
        <v>0</v>
      </c>
      <c r="W22" s="221"/>
      <c r="X22" s="221" t="s">
        <v>236</v>
      </c>
      <c r="Y22" s="221" t="s">
        <v>237</v>
      </c>
      <c r="Z22" s="210"/>
      <c r="AA22" s="210"/>
      <c r="AB22" s="210"/>
      <c r="AC22" s="210"/>
      <c r="AD22" s="210"/>
      <c r="AE22" s="210"/>
      <c r="AF22" s="210"/>
      <c r="AG22" s="210" t="s">
        <v>343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4">
        <v>12</v>
      </c>
      <c r="B23" s="245" t="s">
        <v>1308</v>
      </c>
      <c r="C23" s="259" t="s">
        <v>1277</v>
      </c>
      <c r="D23" s="246" t="s">
        <v>362</v>
      </c>
      <c r="E23" s="247">
        <v>4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392</v>
      </c>
      <c r="T23" s="250" t="s">
        <v>393</v>
      </c>
      <c r="U23" s="221">
        <v>0</v>
      </c>
      <c r="V23" s="221">
        <f>ROUND(E23*U23,2)</f>
        <v>0</v>
      </c>
      <c r="W23" s="221"/>
      <c r="X23" s="221" t="s">
        <v>236</v>
      </c>
      <c r="Y23" s="221" t="s">
        <v>237</v>
      </c>
      <c r="Z23" s="210"/>
      <c r="AA23" s="210"/>
      <c r="AB23" s="210"/>
      <c r="AC23" s="210"/>
      <c r="AD23" s="210"/>
      <c r="AE23" s="210"/>
      <c r="AF23" s="210"/>
      <c r="AG23" s="210" t="s">
        <v>343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4">
        <v>13</v>
      </c>
      <c r="B24" s="245" t="s">
        <v>1309</v>
      </c>
      <c r="C24" s="259" t="s">
        <v>1279</v>
      </c>
      <c r="D24" s="246" t="s">
        <v>362</v>
      </c>
      <c r="E24" s="247">
        <v>28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392</v>
      </c>
      <c r="T24" s="250" t="s">
        <v>393</v>
      </c>
      <c r="U24" s="221">
        <v>0</v>
      </c>
      <c r="V24" s="221">
        <f>ROUND(E24*U24,2)</f>
        <v>0</v>
      </c>
      <c r="W24" s="221"/>
      <c r="X24" s="221" t="s">
        <v>236</v>
      </c>
      <c r="Y24" s="221" t="s">
        <v>237</v>
      </c>
      <c r="Z24" s="210"/>
      <c r="AA24" s="210"/>
      <c r="AB24" s="210"/>
      <c r="AC24" s="210"/>
      <c r="AD24" s="210"/>
      <c r="AE24" s="210"/>
      <c r="AF24" s="210"/>
      <c r="AG24" s="210" t="s">
        <v>343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44">
        <v>14</v>
      </c>
      <c r="B25" s="245" t="s">
        <v>1310</v>
      </c>
      <c r="C25" s="259" t="s">
        <v>1123</v>
      </c>
      <c r="D25" s="246" t="s">
        <v>920</v>
      </c>
      <c r="E25" s="247">
        <v>20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392</v>
      </c>
      <c r="T25" s="250" t="s">
        <v>393</v>
      </c>
      <c r="U25" s="221">
        <v>0</v>
      </c>
      <c r="V25" s="221">
        <f>ROUND(E25*U25,2)</f>
        <v>0</v>
      </c>
      <c r="W25" s="221"/>
      <c r="X25" s="221" t="s">
        <v>236</v>
      </c>
      <c r="Y25" s="221" t="s">
        <v>237</v>
      </c>
      <c r="Z25" s="210"/>
      <c r="AA25" s="210"/>
      <c r="AB25" s="210"/>
      <c r="AC25" s="210"/>
      <c r="AD25" s="210"/>
      <c r="AE25" s="210"/>
      <c r="AF25" s="210"/>
      <c r="AG25" s="210" t="s">
        <v>343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3">
        <v>15</v>
      </c>
      <c r="B26" s="234" t="s">
        <v>1311</v>
      </c>
      <c r="C26" s="254" t="s">
        <v>1130</v>
      </c>
      <c r="D26" s="235" t="s">
        <v>978</v>
      </c>
      <c r="E26" s="236">
        <v>1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/>
      <c r="S26" s="238" t="s">
        <v>392</v>
      </c>
      <c r="T26" s="239" t="s">
        <v>393</v>
      </c>
      <c r="U26" s="221">
        <v>0</v>
      </c>
      <c r="V26" s="221">
        <f>ROUND(E26*U26,2)</f>
        <v>0</v>
      </c>
      <c r="W26" s="221"/>
      <c r="X26" s="221" t="s">
        <v>283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955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3"/>
      <c r="B27" s="4"/>
      <c r="C27" s="26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215</v>
      </c>
    </row>
    <row r="28" spans="1:60" x14ac:dyDescent="0.2">
      <c r="A28" s="213"/>
      <c r="B28" s="214" t="s">
        <v>29</v>
      </c>
      <c r="C28" s="263"/>
      <c r="D28" s="215"/>
      <c r="E28" s="216"/>
      <c r="F28" s="216"/>
      <c r="G28" s="232">
        <f>G8+G21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939</v>
      </c>
    </row>
    <row r="29" spans="1:60" x14ac:dyDescent="0.2">
      <c r="C29" s="264"/>
      <c r="D29" s="10"/>
      <c r="AG29" t="s">
        <v>941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W3VqutYQNYjUUGeEdOT9+p2nVFbt6tLZLx2LZS9bS5Oja8uWm1hg0pwpLdP/zhskfpn95v+IvZ1uPrsKyO+9Q==" saltValue="dFyHqPwJUJitVcq0xhDlqQ==" spinCount="100000" sheet="1" formatRows="0"/>
  <mergeCells count="6">
    <mergeCell ref="A1:G1"/>
    <mergeCell ref="C2:G2"/>
    <mergeCell ref="C3:G3"/>
    <mergeCell ref="C4:G4"/>
    <mergeCell ref="C15:G15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0EC2-FCFA-404F-B72C-DD80AFCCE0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98</v>
      </c>
      <c r="C8" s="253" t="s">
        <v>99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29"/>
      <c r="O8" s="229">
        <f>SUM(O9:O21)</f>
        <v>0.02</v>
      </c>
      <c r="P8" s="229"/>
      <c r="Q8" s="229">
        <f>SUM(Q9:Q21)</f>
        <v>0</v>
      </c>
      <c r="R8" s="230"/>
      <c r="S8" s="230"/>
      <c r="T8" s="231"/>
      <c r="U8" s="225"/>
      <c r="V8" s="225">
        <f>SUM(V9:V21)</f>
        <v>0</v>
      </c>
      <c r="W8" s="225"/>
      <c r="X8" s="225"/>
      <c r="Y8" s="225"/>
      <c r="AG8" t="s">
        <v>230</v>
      </c>
    </row>
    <row r="9" spans="1:60" ht="22.5" outlineLevel="1" x14ac:dyDescent="0.2">
      <c r="A9" s="233">
        <v>1</v>
      </c>
      <c r="B9" s="234" t="s">
        <v>1312</v>
      </c>
      <c r="C9" s="254" t="s">
        <v>1313</v>
      </c>
      <c r="D9" s="235" t="s">
        <v>362</v>
      </c>
      <c r="E9" s="236">
        <v>20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1314</v>
      </c>
      <c r="T9" s="239" t="s">
        <v>1315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343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7" t="s">
        <v>1316</v>
      </c>
      <c r="D10" s="242"/>
      <c r="E10" s="242"/>
      <c r="F10" s="242"/>
      <c r="G10" s="242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314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3">
        <v>2</v>
      </c>
      <c r="B11" s="234" t="s">
        <v>1317</v>
      </c>
      <c r="C11" s="254" t="s">
        <v>1318</v>
      </c>
      <c r="D11" s="235" t="s">
        <v>362</v>
      </c>
      <c r="E11" s="236">
        <v>6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1314</v>
      </c>
      <c r="T11" s="239" t="s">
        <v>1315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343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7" t="s">
        <v>1319</v>
      </c>
      <c r="D12" s="242"/>
      <c r="E12" s="242"/>
      <c r="F12" s="242"/>
      <c r="G12" s="242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314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3">
        <v>3</v>
      </c>
      <c r="B13" s="234" t="s">
        <v>1320</v>
      </c>
      <c r="C13" s="254" t="s">
        <v>1321</v>
      </c>
      <c r="D13" s="235" t="s">
        <v>233</v>
      </c>
      <c r="E13" s="236">
        <v>4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1E-4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1314</v>
      </c>
      <c r="T13" s="239" t="s">
        <v>1315</v>
      </c>
      <c r="U13" s="221">
        <v>0</v>
      </c>
      <c r="V13" s="221">
        <f>ROUND(E13*U13,2)</f>
        <v>0</v>
      </c>
      <c r="W13" s="221"/>
      <c r="X13" s="221" t="s">
        <v>283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955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7" t="s">
        <v>1322</v>
      </c>
      <c r="D14" s="242"/>
      <c r="E14" s="242"/>
      <c r="F14" s="242"/>
      <c r="G14" s="242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314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8" t="s">
        <v>1323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314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3">
        <v>4</v>
      </c>
      <c r="B16" s="234" t="s">
        <v>1324</v>
      </c>
      <c r="C16" s="254" t="s">
        <v>1325</v>
      </c>
      <c r="D16" s="235" t="s">
        <v>976</v>
      </c>
      <c r="E16" s="236">
        <v>0.81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1E-3</v>
      </c>
      <c r="O16" s="236">
        <f>ROUND(E16*N16,2)</f>
        <v>0</v>
      </c>
      <c r="P16" s="236">
        <v>0</v>
      </c>
      <c r="Q16" s="236">
        <f>ROUND(E16*P16,2)</f>
        <v>0</v>
      </c>
      <c r="R16" s="238"/>
      <c r="S16" s="238" t="s">
        <v>1314</v>
      </c>
      <c r="T16" s="239" t="s">
        <v>1315</v>
      </c>
      <c r="U16" s="221">
        <v>0</v>
      </c>
      <c r="V16" s="221">
        <f>ROUND(E16*U16,2)</f>
        <v>0</v>
      </c>
      <c r="W16" s="221"/>
      <c r="X16" s="221" t="s">
        <v>283</v>
      </c>
      <c r="Y16" s="221" t="s">
        <v>237</v>
      </c>
      <c r="Z16" s="210"/>
      <c r="AA16" s="210"/>
      <c r="AB16" s="210"/>
      <c r="AC16" s="210"/>
      <c r="AD16" s="210"/>
      <c r="AE16" s="210"/>
      <c r="AF16" s="210"/>
      <c r="AG16" s="210" t="s">
        <v>955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6" t="s">
        <v>1326</v>
      </c>
      <c r="D17" s="223"/>
      <c r="E17" s="224"/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6" t="s">
        <v>1327</v>
      </c>
      <c r="D18" s="223"/>
      <c r="E18" s="224">
        <v>0.81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3">
        <v>5</v>
      </c>
      <c r="B19" s="234" t="s">
        <v>1328</v>
      </c>
      <c r="C19" s="254" t="s">
        <v>1329</v>
      </c>
      <c r="D19" s="235" t="s">
        <v>976</v>
      </c>
      <c r="E19" s="236">
        <v>19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6">
        <v>1E-3</v>
      </c>
      <c r="O19" s="236">
        <f>ROUND(E19*N19,2)</f>
        <v>0.02</v>
      </c>
      <c r="P19" s="236">
        <v>0</v>
      </c>
      <c r="Q19" s="236">
        <f>ROUND(E19*P19,2)</f>
        <v>0</v>
      </c>
      <c r="R19" s="238"/>
      <c r="S19" s="238" t="s">
        <v>1314</v>
      </c>
      <c r="T19" s="239" t="s">
        <v>1315</v>
      </c>
      <c r="U19" s="221">
        <v>0</v>
      </c>
      <c r="V19" s="221">
        <f>ROUND(E19*U19,2)</f>
        <v>0</v>
      </c>
      <c r="W19" s="221"/>
      <c r="X19" s="221" t="s">
        <v>283</v>
      </c>
      <c r="Y19" s="221" t="s">
        <v>237</v>
      </c>
      <c r="Z19" s="210"/>
      <c r="AA19" s="210"/>
      <c r="AB19" s="210"/>
      <c r="AC19" s="210"/>
      <c r="AD19" s="210"/>
      <c r="AE19" s="210"/>
      <c r="AF19" s="210"/>
      <c r="AG19" s="210" t="s">
        <v>955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 t="s">
        <v>1330</v>
      </c>
      <c r="D20" s="223"/>
      <c r="E20" s="224"/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6" t="s">
        <v>1331</v>
      </c>
      <c r="D21" s="223"/>
      <c r="E21" s="224">
        <v>19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6" t="s">
        <v>229</v>
      </c>
      <c r="B22" s="227" t="s">
        <v>110</v>
      </c>
      <c r="C22" s="253" t="s">
        <v>111</v>
      </c>
      <c r="D22" s="228"/>
      <c r="E22" s="229"/>
      <c r="F22" s="230"/>
      <c r="G22" s="230">
        <f>SUMIF(AG23:AG42,"&lt;&gt;NOR",G23:G42)</f>
        <v>0</v>
      </c>
      <c r="H22" s="230"/>
      <c r="I22" s="230">
        <f>SUM(I23:I42)</f>
        <v>0</v>
      </c>
      <c r="J22" s="230"/>
      <c r="K22" s="230">
        <f>SUM(K23:K42)</f>
        <v>0</v>
      </c>
      <c r="L22" s="230"/>
      <c r="M22" s="230">
        <f>SUM(M23:M42)</f>
        <v>0</v>
      </c>
      <c r="N22" s="229"/>
      <c r="O22" s="229">
        <f>SUM(O23:O42)</f>
        <v>0.05</v>
      </c>
      <c r="P22" s="229"/>
      <c r="Q22" s="229">
        <f>SUM(Q23:Q42)</f>
        <v>2.39</v>
      </c>
      <c r="R22" s="230"/>
      <c r="S22" s="230"/>
      <c r="T22" s="231"/>
      <c r="U22" s="225"/>
      <c r="V22" s="225">
        <f>SUM(V23:V42)</f>
        <v>0</v>
      </c>
      <c r="W22" s="225"/>
      <c r="X22" s="225"/>
      <c r="Y22" s="225"/>
      <c r="AG22" t="s">
        <v>230</v>
      </c>
    </row>
    <row r="23" spans="1:60" ht="33.75" outlineLevel="1" x14ac:dyDescent="0.2">
      <c r="A23" s="233">
        <v>6</v>
      </c>
      <c r="B23" s="234" t="s">
        <v>1332</v>
      </c>
      <c r="C23" s="254" t="s">
        <v>1333</v>
      </c>
      <c r="D23" s="235" t="s">
        <v>362</v>
      </c>
      <c r="E23" s="236">
        <v>40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8"/>
      <c r="S23" s="238" t="s">
        <v>1314</v>
      </c>
      <c r="T23" s="239" t="s">
        <v>1315</v>
      </c>
      <c r="U23" s="221">
        <v>0</v>
      </c>
      <c r="V23" s="221">
        <f>ROUND(E23*U23,2)</f>
        <v>0</v>
      </c>
      <c r="W23" s="221"/>
      <c r="X23" s="221" t="s">
        <v>236</v>
      </c>
      <c r="Y23" s="221" t="s">
        <v>237</v>
      </c>
      <c r="Z23" s="210"/>
      <c r="AA23" s="210"/>
      <c r="AB23" s="210"/>
      <c r="AC23" s="210"/>
      <c r="AD23" s="210"/>
      <c r="AE23" s="210"/>
      <c r="AF23" s="210"/>
      <c r="AG23" s="210" t="s">
        <v>343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7" t="s">
        <v>1334</v>
      </c>
      <c r="D24" s="242"/>
      <c r="E24" s="242"/>
      <c r="F24" s="242"/>
      <c r="G24" s="242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314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8" t="s">
        <v>1335</v>
      </c>
      <c r="D25" s="243"/>
      <c r="E25" s="243"/>
      <c r="F25" s="243"/>
      <c r="G25" s="243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314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1" x14ac:dyDescent="0.2">
      <c r="A26" s="233">
        <v>7</v>
      </c>
      <c r="B26" s="234" t="s">
        <v>1336</v>
      </c>
      <c r="C26" s="254" t="s">
        <v>1337</v>
      </c>
      <c r="D26" s="235" t="s">
        <v>362</v>
      </c>
      <c r="E26" s="236">
        <v>40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/>
      <c r="S26" s="238" t="s">
        <v>1314</v>
      </c>
      <c r="T26" s="239" t="s">
        <v>1315</v>
      </c>
      <c r="U26" s="221">
        <v>0</v>
      </c>
      <c r="V26" s="221">
        <f>ROUND(E26*U26,2)</f>
        <v>0</v>
      </c>
      <c r="W26" s="221"/>
      <c r="X26" s="221" t="s">
        <v>236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343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7" t="s">
        <v>1338</v>
      </c>
      <c r="D27" s="242"/>
      <c r="E27" s="242"/>
      <c r="F27" s="242"/>
      <c r="G27" s="242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314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8" t="s">
        <v>1339</v>
      </c>
      <c r="D28" s="243"/>
      <c r="E28" s="243"/>
      <c r="F28" s="243"/>
      <c r="G28" s="243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314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3">
        <v>8</v>
      </c>
      <c r="B29" s="234" t="s">
        <v>1340</v>
      </c>
      <c r="C29" s="254" t="s">
        <v>1341</v>
      </c>
      <c r="D29" s="235" t="s">
        <v>362</v>
      </c>
      <c r="E29" s="236">
        <v>100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21</v>
      </c>
      <c r="M29" s="238">
        <f>G29*(1+L29/100)</f>
        <v>0</v>
      </c>
      <c r="N29" s="236">
        <v>1.4999999999999999E-4</v>
      </c>
      <c r="O29" s="236">
        <f>ROUND(E29*N29,2)</f>
        <v>0.02</v>
      </c>
      <c r="P29" s="236">
        <v>0</v>
      </c>
      <c r="Q29" s="236">
        <f>ROUND(E29*P29,2)</f>
        <v>0</v>
      </c>
      <c r="R29" s="238"/>
      <c r="S29" s="238" t="s">
        <v>1314</v>
      </c>
      <c r="T29" s="239" t="s">
        <v>1315</v>
      </c>
      <c r="U29" s="221">
        <v>0</v>
      </c>
      <c r="V29" s="221">
        <f>ROUND(E29*U29,2)</f>
        <v>0</v>
      </c>
      <c r="W29" s="221"/>
      <c r="X29" s="221" t="s">
        <v>236</v>
      </c>
      <c r="Y29" s="221" t="s">
        <v>237</v>
      </c>
      <c r="Z29" s="210"/>
      <c r="AA29" s="210"/>
      <c r="AB29" s="210"/>
      <c r="AC29" s="210"/>
      <c r="AD29" s="210"/>
      <c r="AE29" s="210"/>
      <c r="AF29" s="210"/>
      <c r="AG29" s="210" t="s">
        <v>343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7" t="s">
        <v>1342</v>
      </c>
      <c r="D30" s="242"/>
      <c r="E30" s="242"/>
      <c r="F30" s="242"/>
      <c r="G30" s="242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314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3">
        <v>9</v>
      </c>
      <c r="B31" s="234" t="s">
        <v>1343</v>
      </c>
      <c r="C31" s="254" t="s">
        <v>1344</v>
      </c>
      <c r="D31" s="235" t="s">
        <v>362</v>
      </c>
      <c r="E31" s="236">
        <v>100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21</v>
      </c>
      <c r="M31" s="238">
        <f>G31*(1+L31/100)</f>
        <v>0</v>
      </c>
      <c r="N31" s="236">
        <v>2.5999999999999998E-4</v>
      </c>
      <c r="O31" s="236">
        <f>ROUND(E31*N31,2)</f>
        <v>0.03</v>
      </c>
      <c r="P31" s="236">
        <v>0</v>
      </c>
      <c r="Q31" s="236">
        <f>ROUND(E31*P31,2)</f>
        <v>0</v>
      </c>
      <c r="R31" s="238"/>
      <c r="S31" s="238" t="s">
        <v>1314</v>
      </c>
      <c r="T31" s="239" t="s">
        <v>1315</v>
      </c>
      <c r="U31" s="221">
        <v>0</v>
      </c>
      <c r="V31" s="221">
        <f>ROUND(E31*U31,2)</f>
        <v>0</v>
      </c>
      <c r="W31" s="221"/>
      <c r="X31" s="221" t="s">
        <v>236</v>
      </c>
      <c r="Y31" s="221" t="s">
        <v>237</v>
      </c>
      <c r="Z31" s="210"/>
      <c r="AA31" s="210"/>
      <c r="AB31" s="210"/>
      <c r="AC31" s="210"/>
      <c r="AD31" s="210"/>
      <c r="AE31" s="210"/>
      <c r="AF31" s="210"/>
      <c r="AG31" s="210" t="s">
        <v>343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7" t="s">
        <v>1345</v>
      </c>
      <c r="D32" s="242"/>
      <c r="E32" s="242"/>
      <c r="F32" s="242"/>
      <c r="G32" s="242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314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3">
        <v>10</v>
      </c>
      <c r="B33" s="234" t="s">
        <v>1346</v>
      </c>
      <c r="C33" s="254" t="s">
        <v>1347</v>
      </c>
      <c r="D33" s="235" t="s">
        <v>233</v>
      </c>
      <c r="E33" s="236">
        <v>15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2E-3</v>
      </c>
      <c r="Q33" s="236">
        <f>ROUND(E33*P33,2)</f>
        <v>0.03</v>
      </c>
      <c r="R33" s="238"/>
      <c r="S33" s="238" t="s">
        <v>1314</v>
      </c>
      <c r="T33" s="239" t="s">
        <v>1315</v>
      </c>
      <c r="U33" s="221">
        <v>0</v>
      </c>
      <c r="V33" s="221">
        <f>ROUND(E33*U33,2)</f>
        <v>0</v>
      </c>
      <c r="W33" s="221"/>
      <c r="X33" s="221" t="s">
        <v>236</v>
      </c>
      <c r="Y33" s="221" t="s">
        <v>237</v>
      </c>
      <c r="Z33" s="210"/>
      <c r="AA33" s="210"/>
      <c r="AB33" s="210"/>
      <c r="AC33" s="210"/>
      <c r="AD33" s="210"/>
      <c r="AE33" s="210"/>
      <c r="AF33" s="210"/>
      <c r="AG33" s="210" t="s">
        <v>343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7" t="s">
        <v>1348</v>
      </c>
      <c r="D34" s="242"/>
      <c r="E34" s="242"/>
      <c r="F34" s="242"/>
      <c r="G34" s="242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314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3">
        <v>11</v>
      </c>
      <c r="B35" s="234" t="s">
        <v>1349</v>
      </c>
      <c r="C35" s="254" t="s">
        <v>1350</v>
      </c>
      <c r="D35" s="235" t="s">
        <v>233</v>
      </c>
      <c r="E35" s="236">
        <v>10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</v>
      </c>
      <c r="O35" s="236">
        <f>ROUND(E35*N35,2)</f>
        <v>0</v>
      </c>
      <c r="P35" s="236">
        <v>1.6E-2</v>
      </c>
      <c r="Q35" s="236">
        <f>ROUND(E35*P35,2)</f>
        <v>0.16</v>
      </c>
      <c r="R35" s="238"/>
      <c r="S35" s="238" t="s">
        <v>1314</v>
      </c>
      <c r="T35" s="239" t="s">
        <v>1315</v>
      </c>
      <c r="U35" s="221">
        <v>0</v>
      </c>
      <c r="V35" s="221">
        <f>ROUND(E35*U35,2)</f>
        <v>0</v>
      </c>
      <c r="W35" s="221"/>
      <c r="X35" s="221" t="s">
        <v>236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343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7" t="s">
        <v>1351</v>
      </c>
      <c r="D36" s="242"/>
      <c r="E36" s="242"/>
      <c r="F36" s="242"/>
      <c r="G36" s="242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314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3">
        <v>12</v>
      </c>
      <c r="B37" s="234" t="s">
        <v>1352</v>
      </c>
      <c r="C37" s="254" t="s">
        <v>1353</v>
      </c>
      <c r="D37" s="235" t="s">
        <v>233</v>
      </c>
      <c r="E37" s="236">
        <v>4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0</v>
      </c>
      <c r="O37" s="236">
        <f>ROUND(E37*N37,2)</f>
        <v>0</v>
      </c>
      <c r="P37" s="236">
        <v>0.41299999999999998</v>
      </c>
      <c r="Q37" s="236">
        <f>ROUND(E37*P37,2)</f>
        <v>1.65</v>
      </c>
      <c r="R37" s="238"/>
      <c r="S37" s="238" t="s">
        <v>1314</v>
      </c>
      <c r="T37" s="239" t="s">
        <v>1315</v>
      </c>
      <c r="U37" s="221">
        <v>0</v>
      </c>
      <c r="V37" s="221">
        <f>ROUND(E37*U37,2)</f>
        <v>0</v>
      </c>
      <c r="W37" s="221"/>
      <c r="X37" s="221" t="s">
        <v>236</v>
      </c>
      <c r="Y37" s="221" t="s">
        <v>237</v>
      </c>
      <c r="Z37" s="210"/>
      <c r="AA37" s="210"/>
      <c r="AB37" s="210"/>
      <c r="AC37" s="210"/>
      <c r="AD37" s="210"/>
      <c r="AE37" s="210"/>
      <c r="AF37" s="210"/>
      <c r="AG37" s="210" t="s">
        <v>343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7" t="s">
        <v>1354</v>
      </c>
      <c r="D38" s="242"/>
      <c r="E38" s="242"/>
      <c r="F38" s="242"/>
      <c r="G38" s="242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314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3">
        <v>13</v>
      </c>
      <c r="B39" s="234" t="s">
        <v>1355</v>
      </c>
      <c r="C39" s="254" t="s">
        <v>1356</v>
      </c>
      <c r="D39" s="235" t="s">
        <v>362</v>
      </c>
      <c r="E39" s="236">
        <v>100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21</v>
      </c>
      <c r="M39" s="238">
        <f>G39*(1+L39/100)</f>
        <v>0</v>
      </c>
      <c r="N39" s="236">
        <v>0</v>
      </c>
      <c r="O39" s="236">
        <f>ROUND(E39*N39,2)</f>
        <v>0</v>
      </c>
      <c r="P39" s="236">
        <v>2E-3</v>
      </c>
      <c r="Q39" s="236">
        <f>ROUND(E39*P39,2)</f>
        <v>0.2</v>
      </c>
      <c r="R39" s="238"/>
      <c r="S39" s="238" t="s">
        <v>1314</v>
      </c>
      <c r="T39" s="239" t="s">
        <v>1315</v>
      </c>
      <c r="U39" s="221">
        <v>0</v>
      </c>
      <c r="V39" s="221">
        <f>ROUND(E39*U39,2)</f>
        <v>0</v>
      </c>
      <c r="W39" s="221"/>
      <c r="X39" s="221" t="s">
        <v>236</v>
      </c>
      <c r="Y39" s="221" t="s">
        <v>237</v>
      </c>
      <c r="Z39" s="210"/>
      <c r="AA39" s="210"/>
      <c r="AB39" s="210"/>
      <c r="AC39" s="210"/>
      <c r="AD39" s="210"/>
      <c r="AE39" s="210"/>
      <c r="AF39" s="210"/>
      <c r="AG39" s="210" t="s">
        <v>343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7" t="s">
        <v>1357</v>
      </c>
      <c r="D40" s="242"/>
      <c r="E40" s="242"/>
      <c r="F40" s="242"/>
      <c r="G40" s="242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314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3">
        <v>14</v>
      </c>
      <c r="B41" s="234" t="s">
        <v>1358</v>
      </c>
      <c r="C41" s="254" t="s">
        <v>1359</v>
      </c>
      <c r="D41" s="235" t="s">
        <v>362</v>
      </c>
      <c r="E41" s="236">
        <v>100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0</v>
      </c>
      <c r="O41" s="236">
        <f>ROUND(E41*N41,2)</f>
        <v>0</v>
      </c>
      <c r="P41" s="236">
        <v>3.5000000000000001E-3</v>
      </c>
      <c r="Q41" s="236">
        <f>ROUND(E41*P41,2)</f>
        <v>0.35</v>
      </c>
      <c r="R41" s="238"/>
      <c r="S41" s="238" t="s">
        <v>1314</v>
      </c>
      <c r="T41" s="239" t="s">
        <v>1315</v>
      </c>
      <c r="U41" s="221">
        <v>0</v>
      </c>
      <c r="V41" s="221">
        <f>ROUND(E41*U41,2)</f>
        <v>0</v>
      </c>
      <c r="W41" s="221"/>
      <c r="X41" s="221" t="s">
        <v>236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343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7" t="s">
        <v>1360</v>
      </c>
      <c r="D42" s="242"/>
      <c r="E42" s="242"/>
      <c r="F42" s="242"/>
      <c r="G42" s="242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314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6" t="s">
        <v>229</v>
      </c>
      <c r="B43" s="227" t="s">
        <v>138</v>
      </c>
      <c r="C43" s="253" t="s">
        <v>139</v>
      </c>
      <c r="D43" s="228"/>
      <c r="E43" s="229"/>
      <c r="F43" s="230"/>
      <c r="G43" s="230">
        <f>SUMIF(AG44:AG53,"&lt;&gt;NOR",G44:G53)</f>
        <v>0</v>
      </c>
      <c r="H43" s="230"/>
      <c r="I43" s="230">
        <f>SUM(I44:I53)</f>
        <v>0</v>
      </c>
      <c r="J43" s="230"/>
      <c r="K43" s="230">
        <f>SUM(K44:K53)</f>
        <v>0</v>
      </c>
      <c r="L43" s="230"/>
      <c r="M43" s="230">
        <f>SUM(M44:M53)</f>
        <v>0</v>
      </c>
      <c r="N43" s="229"/>
      <c r="O43" s="229">
        <f>SUM(O44:O53)</f>
        <v>0</v>
      </c>
      <c r="P43" s="229"/>
      <c r="Q43" s="229">
        <f>SUM(Q44:Q53)</f>
        <v>0</v>
      </c>
      <c r="R43" s="230"/>
      <c r="S43" s="230"/>
      <c r="T43" s="231"/>
      <c r="U43" s="225"/>
      <c r="V43" s="225">
        <f>SUM(V44:V53)</f>
        <v>0</v>
      </c>
      <c r="W43" s="225"/>
      <c r="X43" s="225"/>
      <c r="Y43" s="225"/>
      <c r="AG43" t="s">
        <v>230</v>
      </c>
    </row>
    <row r="44" spans="1:60" ht="22.5" outlineLevel="1" x14ac:dyDescent="0.2">
      <c r="A44" s="233">
        <v>15</v>
      </c>
      <c r="B44" s="234" t="s">
        <v>1361</v>
      </c>
      <c r="C44" s="254" t="s">
        <v>1362</v>
      </c>
      <c r="D44" s="235" t="s">
        <v>263</v>
      </c>
      <c r="E44" s="236">
        <v>16.86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8"/>
      <c r="S44" s="238" t="s">
        <v>1314</v>
      </c>
      <c r="T44" s="239" t="s">
        <v>1315</v>
      </c>
      <c r="U44" s="221">
        <v>0</v>
      </c>
      <c r="V44" s="221">
        <f>ROUND(E44*U44,2)</f>
        <v>0</v>
      </c>
      <c r="W44" s="221"/>
      <c r="X44" s="221" t="s">
        <v>236</v>
      </c>
      <c r="Y44" s="221" t="s">
        <v>237</v>
      </c>
      <c r="Z44" s="210"/>
      <c r="AA44" s="210"/>
      <c r="AB44" s="210"/>
      <c r="AC44" s="210"/>
      <c r="AD44" s="210"/>
      <c r="AE44" s="210"/>
      <c r="AF44" s="210"/>
      <c r="AG44" s="210" t="s">
        <v>343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7" t="s">
        <v>1363</v>
      </c>
      <c r="D45" s="242"/>
      <c r="E45" s="242"/>
      <c r="F45" s="242"/>
      <c r="G45" s="242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314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6" t="s">
        <v>1364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6" t="s">
        <v>1365</v>
      </c>
      <c r="D47" s="223"/>
      <c r="E47" s="224">
        <v>16.86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3">
        <v>16</v>
      </c>
      <c r="B48" s="234" t="s">
        <v>1366</v>
      </c>
      <c r="C48" s="254" t="s">
        <v>1367</v>
      </c>
      <c r="D48" s="235" t="s">
        <v>263</v>
      </c>
      <c r="E48" s="236">
        <v>0.56200000000000006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8"/>
      <c r="S48" s="238" t="s">
        <v>1314</v>
      </c>
      <c r="T48" s="239" t="s">
        <v>1315</v>
      </c>
      <c r="U48" s="221">
        <v>0</v>
      </c>
      <c r="V48" s="221">
        <f>ROUND(E48*U48,2)</f>
        <v>0</v>
      </c>
      <c r="W48" s="221"/>
      <c r="X48" s="221" t="s">
        <v>236</v>
      </c>
      <c r="Y48" s="221" t="s">
        <v>237</v>
      </c>
      <c r="Z48" s="210"/>
      <c r="AA48" s="210"/>
      <c r="AB48" s="210"/>
      <c r="AC48" s="210"/>
      <c r="AD48" s="210"/>
      <c r="AE48" s="210"/>
      <c r="AF48" s="210"/>
      <c r="AG48" s="210" t="s">
        <v>343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7" t="s">
        <v>1368</v>
      </c>
      <c r="D49" s="242"/>
      <c r="E49" s="242"/>
      <c r="F49" s="242"/>
      <c r="G49" s="242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314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6" t="s">
        <v>1369</v>
      </c>
      <c r="D50" s="223"/>
      <c r="E50" s="224"/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6" t="s">
        <v>1370</v>
      </c>
      <c r="D51" s="223"/>
      <c r="E51" s="224">
        <v>0.56000000000000005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1" x14ac:dyDescent="0.2">
      <c r="A52" s="233">
        <v>17</v>
      </c>
      <c r="B52" s="234" t="s">
        <v>1371</v>
      </c>
      <c r="C52" s="254" t="s">
        <v>1372</v>
      </c>
      <c r="D52" s="235" t="s">
        <v>263</v>
      </c>
      <c r="E52" s="236">
        <v>0.56200000000000006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8"/>
      <c r="S52" s="238" t="s">
        <v>1314</v>
      </c>
      <c r="T52" s="239" t="s">
        <v>1315</v>
      </c>
      <c r="U52" s="221">
        <v>0</v>
      </c>
      <c r="V52" s="221">
        <f>ROUND(E52*U52,2)</f>
        <v>0</v>
      </c>
      <c r="W52" s="221"/>
      <c r="X52" s="221" t="s">
        <v>236</v>
      </c>
      <c r="Y52" s="221" t="s">
        <v>237</v>
      </c>
      <c r="Z52" s="210"/>
      <c r="AA52" s="210"/>
      <c r="AB52" s="210"/>
      <c r="AC52" s="210"/>
      <c r="AD52" s="210"/>
      <c r="AE52" s="210"/>
      <c r="AF52" s="210"/>
      <c r="AG52" s="210" t="s">
        <v>343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7" t="s">
        <v>1373</v>
      </c>
      <c r="D53" s="242"/>
      <c r="E53" s="242"/>
      <c r="F53" s="242"/>
      <c r="G53" s="242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314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6" t="s">
        <v>229</v>
      </c>
      <c r="B54" s="227" t="s">
        <v>140</v>
      </c>
      <c r="C54" s="253" t="s">
        <v>141</v>
      </c>
      <c r="D54" s="228"/>
      <c r="E54" s="229"/>
      <c r="F54" s="230"/>
      <c r="G54" s="230">
        <f>SUMIF(AG55:AG56,"&lt;&gt;NOR",G55:G56)</f>
        <v>0</v>
      </c>
      <c r="H54" s="230"/>
      <c r="I54" s="230">
        <f>SUM(I55:I56)</f>
        <v>0</v>
      </c>
      <c r="J54" s="230"/>
      <c r="K54" s="230">
        <f>SUM(K55:K56)</f>
        <v>0</v>
      </c>
      <c r="L54" s="230"/>
      <c r="M54" s="230">
        <f>SUM(M55:M56)</f>
        <v>0</v>
      </c>
      <c r="N54" s="229"/>
      <c r="O54" s="229">
        <f>SUM(O55:O56)</f>
        <v>0</v>
      </c>
      <c r="P54" s="229"/>
      <c r="Q54" s="229">
        <f>SUM(Q55:Q56)</f>
        <v>0</v>
      </c>
      <c r="R54" s="230"/>
      <c r="S54" s="230"/>
      <c r="T54" s="231"/>
      <c r="U54" s="225"/>
      <c r="V54" s="225">
        <f>SUM(V55:V56)</f>
        <v>0</v>
      </c>
      <c r="W54" s="225"/>
      <c r="X54" s="225"/>
      <c r="Y54" s="225"/>
      <c r="AG54" t="s">
        <v>230</v>
      </c>
    </row>
    <row r="55" spans="1:60" ht="22.5" outlineLevel="1" x14ac:dyDescent="0.2">
      <c r="A55" s="233">
        <v>18</v>
      </c>
      <c r="B55" s="234" t="s">
        <v>1374</v>
      </c>
      <c r="C55" s="254" t="s">
        <v>1375</v>
      </c>
      <c r="D55" s="235" t="s">
        <v>920</v>
      </c>
      <c r="E55" s="236">
        <v>90</v>
      </c>
      <c r="F55" s="237"/>
      <c r="G55" s="238">
        <f>ROUND(E55*F55,2)</f>
        <v>0</v>
      </c>
      <c r="H55" s="237"/>
      <c r="I55" s="238">
        <f>ROUND(E55*H55,2)</f>
        <v>0</v>
      </c>
      <c r="J55" s="237"/>
      <c r="K55" s="238">
        <f>ROUND(E55*J55,2)</f>
        <v>0</v>
      </c>
      <c r="L55" s="238">
        <v>21</v>
      </c>
      <c r="M55" s="238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8"/>
      <c r="S55" s="238" t="s">
        <v>1314</v>
      </c>
      <c r="T55" s="239" t="s">
        <v>1315</v>
      </c>
      <c r="U55" s="221">
        <v>0</v>
      </c>
      <c r="V55" s="221">
        <f>ROUND(E55*U55,2)</f>
        <v>0</v>
      </c>
      <c r="W55" s="221"/>
      <c r="X55" s="221" t="s">
        <v>236</v>
      </c>
      <c r="Y55" s="221" t="s">
        <v>237</v>
      </c>
      <c r="Z55" s="210"/>
      <c r="AA55" s="210"/>
      <c r="AB55" s="210"/>
      <c r="AC55" s="210"/>
      <c r="AD55" s="210"/>
      <c r="AE55" s="210"/>
      <c r="AF55" s="210"/>
      <c r="AG55" s="210" t="s">
        <v>343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7" t="s">
        <v>1376</v>
      </c>
      <c r="D56" s="242"/>
      <c r="E56" s="242"/>
      <c r="F56" s="242"/>
      <c r="G56" s="242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314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6" t="s">
        <v>229</v>
      </c>
      <c r="B57" s="227" t="s">
        <v>149</v>
      </c>
      <c r="C57" s="253" t="s">
        <v>60</v>
      </c>
      <c r="D57" s="228"/>
      <c r="E57" s="229"/>
      <c r="F57" s="230"/>
      <c r="G57" s="230">
        <f>SUMIF(AG58:AG193,"&lt;&gt;NOR",G58:G193)</f>
        <v>0</v>
      </c>
      <c r="H57" s="230"/>
      <c r="I57" s="230">
        <f>SUM(I58:I193)</f>
        <v>0</v>
      </c>
      <c r="J57" s="230"/>
      <c r="K57" s="230">
        <f>SUM(K58:K193)</f>
        <v>0</v>
      </c>
      <c r="L57" s="230"/>
      <c r="M57" s="230">
        <f>SUM(M58:M193)</f>
        <v>0</v>
      </c>
      <c r="N57" s="229"/>
      <c r="O57" s="229">
        <f>SUM(O58:O193)</f>
        <v>0.47000000000000008</v>
      </c>
      <c r="P57" s="229"/>
      <c r="Q57" s="229">
        <f>SUM(Q58:Q193)</f>
        <v>0.16999999999999998</v>
      </c>
      <c r="R57" s="230"/>
      <c r="S57" s="230"/>
      <c r="T57" s="231"/>
      <c r="U57" s="225"/>
      <c r="V57" s="225">
        <f>SUM(V58:V193)</f>
        <v>0</v>
      </c>
      <c r="W57" s="225"/>
      <c r="X57" s="225"/>
      <c r="Y57" s="225"/>
      <c r="AG57" t="s">
        <v>230</v>
      </c>
    </row>
    <row r="58" spans="1:60" ht="22.5" outlineLevel="1" x14ac:dyDescent="0.2">
      <c r="A58" s="233">
        <v>19</v>
      </c>
      <c r="B58" s="234" t="s">
        <v>1377</v>
      </c>
      <c r="C58" s="254" t="s">
        <v>1378</v>
      </c>
      <c r="D58" s="235" t="s">
        <v>362</v>
      </c>
      <c r="E58" s="236">
        <v>150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8"/>
      <c r="S58" s="238" t="s">
        <v>1314</v>
      </c>
      <c r="T58" s="239" t="s">
        <v>1315</v>
      </c>
      <c r="U58" s="221">
        <v>0</v>
      </c>
      <c r="V58" s="221">
        <f>ROUND(E58*U58,2)</f>
        <v>0</v>
      </c>
      <c r="W58" s="221"/>
      <c r="X58" s="221" t="s">
        <v>236</v>
      </c>
      <c r="Y58" s="221" t="s">
        <v>237</v>
      </c>
      <c r="Z58" s="210"/>
      <c r="AA58" s="210"/>
      <c r="AB58" s="210"/>
      <c r="AC58" s="210"/>
      <c r="AD58" s="210"/>
      <c r="AE58" s="210"/>
      <c r="AF58" s="210"/>
      <c r="AG58" s="210" t="s">
        <v>623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7" t="s">
        <v>1379</v>
      </c>
      <c r="D59" s="242"/>
      <c r="E59" s="242"/>
      <c r="F59" s="242"/>
      <c r="G59" s="242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314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3">
        <v>20</v>
      </c>
      <c r="B60" s="234" t="s">
        <v>1380</v>
      </c>
      <c r="C60" s="254" t="s">
        <v>1381</v>
      </c>
      <c r="D60" s="235" t="s">
        <v>362</v>
      </c>
      <c r="E60" s="236">
        <v>10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8"/>
      <c r="S60" s="238" t="s">
        <v>1314</v>
      </c>
      <c r="T60" s="239" t="s">
        <v>1315</v>
      </c>
      <c r="U60" s="221">
        <v>0</v>
      </c>
      <c r="V60" s="221">
        <f>ROUND(E60*U60,2)</f>
        <v>0</v>
      </c>
      <c r="W60" s="221"/>
      <c r="X60" s="221" t="s">
        <v>236</v>
      </c>
      <c r="Y60" s="221" t="s">
        <v>237</v>
      </c>
      <c r="Z60" s="210"/>
      <c r="AA60" s="210"/>
      <c r="AB60" s="210"/>
      <c r="AC60" s="210"/>
      <c r="AD60" s="210"/>
      <c r="AE60" s="210"/>
      <c r="AF60" s="210"/>
      <c r="AG60" s="210" t="s">
        <v>623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7" t="s">
        <v>1382</v>
      </c>
      <c r="D61" s="242"/>
      <c r="E61" s="242"/>
      <c r="F61" s="242"/>
      <c r="G61" s="242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314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33.75" outlineLevel="1" x14ac:dyDescent="0.2">
      <c r="A62" s="233">
        <v>21</v>
      </c>
      <c r="B62" s="234" t="s">
        <v>1383</v>
      </c>
      <c r="C62" s="254" t="s">
        <v>1384</v>
      </c>
      <c r="D62" s="235" t="s">
        <v>233</v>
      </c>
      <c r="E62" s="236">
        <v>127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/>
      <c r="S62" s="238" t="s">
        <v>1314</v>
      </c>
      <c r="T62" s="239" t="s">
        <v>1315</v>
      </c>
      <c r="U62" s="221">
        <v>0</v>
      </c>
      <c r="V62" s="221">
        <f>ROUND(E62*U62,2)</f>
        <v>0</v>
      </c>
      <c r="W62" s="221"/>
      <c r="X62" s="221" t="s">
        <v>236</v>
      </c>
      <c r="Y62" s="221" t="s">
        <v>237</v>
      </c>
      <c r="Z62" s="210"/>
      <c r="AA62" s="210"/>
      <c r="AB62" s="210"/>
      <c r="AC62" s="210"/>
      <c r="AD62" s="210"/>
      <c r="AE62" s="210"/>
      <c r="AF62" s="210"/>
      <c r="AG62" s="210" t="s">
        <v>623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7" t="s">
        <v>1385</v>
      </c>
      <c r="D63" s="242"/>
      <c r="E63" s="242"/>
      <c r="F63" s="242"/>
      <c r="G63" s="242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314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3">
        <v>22</v>
      </c>
      <c r="B64" s="234" t="s">
        <v>1386</v>
      </c>
      <c r="C64" s="254" t="s">
        <v>1387</v>
      </c>
      <c r="D64" s="235" t="s">
        <v>362</v>
      </c>
      <c r="E64" s="236">
        <v>18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8"/>
      <c r="S64" s="238" t="s">
        <v>1314</v>
      </c>
      <c r="T64" s="239" t="s">
        <v>1315</v>
      </c>
      <c r="U64" s="221">
        <v>0</v>
      </c>
      <c r="V64" s="221">
        <f>ROUND(E64*U64,2)</f>
        <v>0</v>
      </c>
      <c r="W64" s="221"/>
      <c r="X64" s="221" t="s">
        <v>236</v>
      </c>
      <c r="Y64" s="221" t="s">
        <v>237</v>
      </c>
      <c r="Z64" s="210"/>
      <c r="AA64" s="210"/>
      <c r="AB64" s="210"/>
      <c r="AC64" s="210"/>
      <c r="AD64" s="210"/>
      <c r="AE64" s="210"/>
      <c r="AF64" s="210"/>
      <c r="AG64" s="210" t="s">
        <v>623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7" t="s">
        <v>1388</v>
      </c>
      <c r="D65" s="242"/>
      <c r="E65" s="242"/>
      <c r="F65" s="242"/>
      <c r="G65" s="242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314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3">
        <v>23</v>
      </c>
      <c r="B66" s="234" t="s">
        <v>1389</v>
      </c>
      <c r="C66" s="254" t="s">
        <v>1390</v>
      </c>
      <c r="D66" s="235" t="s">
        <v>362</v>
      </c>
      <c r="E66" s="236">
        <v>36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8"/>
      <c r="S66" s="238" t="s">
        <v>1314</v>
      </c>
      <c r="T66" s="239" t="s">
        <v>1315</v>
      </c>
      <c r="U66" s="221">
        <v>0</v>
      </c>
      <c r="V66" s="221">
        <f>ROUND(E66*U66,2)</f>
        <v>0</v>
      </c>
      <c r="W66" s="221"/>
      <c r="X66" s="221" t="s">
        <v>236</v>
      </c>
      <c r="Y66" s="221" t="s">
        <v>237</v>
      </c>
      <c r="Z66" s="210"/>
      <c r="AA66" s="210"/>
      <c r="AB66" s="210"/>
      <c r="AC66" s="210"/>
      <c r="AD66" s="210"/>
      <c r="AE66" s="210"/>
      <c r="AF66" s="210"/>
      <c r="AG66" s="210" t="s">
        <v>623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7" t="s">
        <v>1391</v>
      </c>
      <c r="D67" s="242"/>
      <c r="E67" s="242"/>
      <c r="F67" s="242"/>
      <c r="G67" s="242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314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33">
        <v>24</v>
      </c>
      <c r="B68" s="234" t="s">
        <v>1392</v>
      </c>
      <c r="C68" s="254" t="s">
        <v>1393</v>
      </c>
      <c r="D68" s="235" t="s">
        <v>362</v>
      </c>
      <c r="E68" s="236">
        <v>1400</v>
      </c>
      <c r="F68" s="237"/>
      <c r="G68" s="238">
        <f>ROUND(E68*F68,2)</f>
        <v>0</v>
      </c>
      <c r="H68" s="237"/>
      <c r="I68" s="238">
        <f>ROUND(E68*H68,2)</f>
        <v>0</v>
      </c>
      <c r="J68" s="237"/>
      <c r="K68" s="238">
        <f>ROUND(E68*J68,2)</f>
        <v>0</v>
      </c>
      <c r="L68" s="238">
        <v>21</v>
      </c>
      <c r="M68" s="238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8"/>
      <c r="S68" s="238" t="s">
        <v>1314</v>
      </c>
      <c r="T68" s="239" t="s">
        <v>1315</v>
      </c>
      <c r="U68" s="221">
        <v>0</v>
      </c>
      <c r="V68" s="221">
        <f>ROUND(E68*U68,2)</f>
        <v>0</v>
      </c>
      <c r="W68" s="221"/>
      <c r="X68" s="221" t="s">
        <v>236</v>
      </c>
      <c r="Y68" s="221" t="s">
        <v>237</v>
      </c>
      <c r="Z68" s="210"/>
      <c r="AA68" s="210"/>
      <c r="AB68" s="210"/>
      <c r="AC68" s="210"/>
      <c r="AD68" s="210"/>
      <c r="AE68" s="210"/>
      <c r="AF68" s="210"/>
      <c r="AG68" s="210" t="s">
        <v>623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7" t="s">
        <v>1394</v>
      </c>
      <c r="D69" s="242"/>
      <c r="E69" s="242"/>
      <c r="F69" s="242"/>
      <c r="G69" s="242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314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33">
        <v>25</v>
      </c>
      <c r="B70" s="234" t="s">
        <v>1395</v>
      </c>
      <c r="C70" s="254" t="s">
        <v>1396</v>
      </c>
      <c r="D70" s="235" t="s">
        <v>362</v>
      </c>
      <c r="E70" s="236">
        <v>1200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8"/>
      <c r="S70" s="238" t="s">
        <v>1314</v>
      </c>
      <c r="T70" s="239" t="s">
        <v>1315</v>
      </c>
      <c r="U70" s="221">
        <v>0</v>
      </c>
      <c r="V70" s="221">
        <f>ROUND(E70*U70,2)</f>
        <v>0</v>
      </c>
      <c r="W70" s="221"/>
      <c r="X70" s="221" t="s">
        <v>236</v>
      </c>
      <c r="Y70" s="221" t="s">
        <v>237</v>
      </c>
      <c r="Z70" s="210"/>
      <c r="AA70" s="210"/>
      <c r="AB70" s="210"/>
      <c r="AC70" s="210"/>
      <c r="AD70" s="210"/>
      <c r="AE70" s="210"/>
      <c r="AF70" s="210"/>
      <c r="AG70" s="210" t="s">
        <v>623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7" t="s">
        <v>1397</v>
      </c>
      <c r="D71" s="242"/>
      <c r="E71" s="242"/>
      <c r="F71" s="242"/>
      <c r="G71" s="242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314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3">
        <v>26</v>
      </c>
      <c r="B72" s="234" t="s">
        <v>1398</v>
      </c>
      <c r="C72" s="254" t="s">
        <v>1399</v>
      </c>
      <c r="D72" s="235" t="s">
        <v>362</v>
      </c>
      <c r="E72" s="236">
        <v>11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21</v>
      </c>
      <c r="M72" s="238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8"/>
      <c r="S72" s="238" t="s">
        <v>1314</v>
      </c>
      <c r="T72" s="239" t="s">
        <v>1315</v>
      </c>
      <c r="U72" s="221">
        <v>0</v>
      </c>
      <c r="V72" s="221">
        <f>ROUND(E72*U72,2)</f>
        <v>0</v>
      </c>
      <c r="W72" s="221"/>
      <c r="X72" s="221" t="s">
        <v>236</v>
      </c>
      <c r="Y72" s="221" t="s">
        <v>237</v>
      </c>
      <c r="Z72" s="210"/>
      <c r="AA72" s="210"/>
      <c r="AB72" s="210"/>
      <c r="AC72" s="210"/>
      <c r="AD72" s="210"/>
      <c r="AE72" s="210"/>
      <c r="AF72" s="210"/>
      <c r="AG72" s="210" t="s">
        <v>623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7" t="s">
        <v>1400</v>
      </c>
      <c r="D73" s="242"/>
      <c r="E73" s="242"/>
      <c r="F73" s="242"/>
      <c r="G73" s="242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314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3">
        <v>27</v>
      </c>
      <c r="B74" s="234" t="s">
        <v>1401</v>
      </c>
      <c r="C74" s="254" t="s">
        <v>1402</v>
      </c>
      <c r="D74" s="235" t="s">
        <v>362</v>
      </c>
      <c r="E74" s="236">
        <v>25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21</v>
      </c>
      <c r="M74" s="238">
        <f>G74*(1+L74/100)</f>
        <v>0</v>
      </c>
      <c r="N74" s="236">
        <v>0</v>
      </c>
      <c r="O74" s="236">
        <f>ROUND(E74*N74,2)</f>
        <v>0</v>
      </c>
      <c r="P74" s="236">
        <v>0</v>
      </c>
      <c r="Q74" s="236">
        <f>ROUND(E74*P74,2)</f>
        <v>0</v>
      </c>
      <c r="R74" s="238"/>
      <c r="S74" s="238" t="s">
        <v>1314</v>
      </c>
      <c r="T74" s="239" t="s">
        <v>1315</v>
      </c>
      <c r="U74" s="221">
        <v>0</v>
      </c>
      <c r="V74" s="221">
        <f>ROUND(E74*U74,2)</f>
        <v>0</v>
      </c>
      <c r="W74" s="221"/>
      <c r="X74" s="221" t="s">
        <v>236</v>
      </c>
      <c r="Y74" s="221" t="s">
        <v>237</v>
      </c>
      <c r="Z74" s="210"/>
      <c r="AA74" s="210"/>
      <c r="AB74" s="210"/>
      <c r="AC74" s="210"/>
      <c r="AD74" s="210"/>
      <c r="AE74" s="210"/>
      <c r="AF74" s="210"/>
      <c r="AG74" s="210" t="s">
        <v>623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7" t="s">
        <v>1403</v>
      </c>
      <c r="D75" s="242"/>
      <c r="E75" s="242"/>
      <c r="F75" s="242"/>
      <c r="G75" s="242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314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33">
        <v>28</v>
      </c>
      <c r="B76" s="234" t="s">
        <v>1401</v>
      </c>
      <c r="C76" s="254" t="s">
        <v>1402</v>
      </c>
      <c r="D76" s="235" t="s">
        <v>362</v>
      </c>
      <c r="E76" s="236">
        <v>25</v>
      </c>
      <c r="F76" s="237"/>
      <c r="G76" s="238">
        <f>ROUND(E76*F76,2)</f>
        <v>0</v>
      </c>
      <c r="H76" s="237"/>
      <c r="I76" s="238">
        <f>ROUND(E76*H76,2)</f>
        <v>0</v>
      </c>
      <c r="J76" s="237"/>
      <c r="K76" s="238">
        <f>ROUND(E76*J76,2)</f>
        <v>0</v>
      </c>
      <c r="L76" s="238">
        <v>21</v>
      </c>
      <c r="M76" s="238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8"/>
      <c r="S76" s="238" t="s">
        <v>1314</v>
      </c>
      <c r="T76" s="239" t="s">
        <v>1315</v>
      </c>
      <c r="U76" s="221">
        <v>0</v>
      </c>
      <c r="V76" s="221">
        <f>ROUND(E76*U76,2)</f>
        <v>0</v>
      </c>
      <c r="W76" s="221"/>
      <c r="X76" s="221" t="s">
        <v>236</v>
      </c>
      <c r="Y76" s="221" t="s">
        <v>237</v>
      </c>
      <c r="Z76" s="210"/>
      <c r="AA76" s="210"/>
      <c r="AB76" s="210"/>
      <c r="AC76" s="210"/>
      <c r="AD76" s="210"/>
      <c r="AE76" s="210"/>
      <c r="AF76" s="210"/>
      <c r="AG76" s="210" t="s">
        <v>623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7" t="s">
        <v>1403</v>
      </c>
      <c r="D77" s="242"/>
      <c r="E77" s="242"/>
      <c r="F77" s="242"/>
      <c r="G77" s="242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314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3">
        <v>29</v>
      </c>
      <c r="B78" s="234" t="s">
        <v>1404</v>
      </c>
      <c r="C78" s="254" t="s">
        <v>1405</v>
      </c>
      <c r="D78" s="235" t="s">
        <v>362</v>
      </c>
      <c r="E78" s="236">
        <v>30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21</v>
      </c>
      <c r="M78" s="238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8"/>
      <c r="S78" s="238" t="s">
        <v>1314</v>
      </c>
      <c r="T78" s="239" t="s">
        <v>1315</v>
      </c>
      <c r="U78" s="221">
        <v>0</v>
      </c>
      <c r="V78" s="221">
        <f>ROUND(E78*U78,2)</f>
        <v>0</v>
      </c>
      <c r="W78" s="221"/>
      <c r="X78" s="221" t="s">
        <v>236</v>
      </c>
      <c r="Y78" s="221" t="s">
        <v>237</v>
      </c>
      <c r="Z78" s="210"/>
      <c r="AA78" s="210"/>
      <c r="AB78" s="210"/>
      <c r="AC78" s="210"/>
      <c r="AD78" s="210"/>
      <c r="AE78" s="210"/>
      <c r="AF78" s="210"/>
      <c r="AG78" s="210" t="s">
        <v>623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7" t="s">
        <v>1406</v>
      </c>
      <c r="D79" s="242"/>
      <c r="E79" s="242"/>
      <c r="F79" s="242"/>
      <c r="G79" s="242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314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3">
        <v>30</v>
      </c>
      <c r="B80" s="234" t="s">
        <v>1407</v>
      </c>
      <c r="C80" s="254" t="s">
        <v>1408</v>
      </c>
      <c r="D80" s="235" t="s">
        <v>362</v>
      </c>
      <c r="E80" s="236">
        <v>30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8"/>
      <c r="S80" s="238" t="s">
        <v>1314</v>
      </c>
      <c r="T80" s="239" t="s">
        <v>1315</v>
      </c>
      <c r="U80" s="221">
        <v>0</v>
      </c>
      <c r="V80" s="221">
        <f>ROUND(E80*U80,2)</f>
        <v>0</v>
      </c>
      <c r="W80" s="221"/>
      <c r="X80" s="221" t="s">
        <v>236</v>
      </c>
      <c r="Y80" s="221" t="s">
        <v>237</v>
      </c>
      <c r="Z80" s="210"/>
      <c r="AA80" s="210"/>
      <c r="AB80" s="210"/>
      <c r="AC80" s="210"/>
      <c r="AD80" s="210"/>
      <c r="AE80" s="210"/>
      <c r="AF80" s="210"/>
      <c r="AG80" s="210" t="s">
        <v>623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7" t="s">
        <v>1409</v>
      </c>
      <c r="D81" s="242"/>
      <c r="E81" s="242"/>
      <c r="F81" s="242"/>
      <c r="G81" s="242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314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3">
        <v>31</v>
      </c>
      <c r="B82" s="234" t="s">
        <v>1410</v>
      </c>
      <c r="C82" s="254" t="s">
        <v>1411</v>
      </c>
      <c r="D82" s="235" t="s">
        <v>233</v>
      </c>
      <c r="E82" s="236">
        <v>400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8"/>
      <c r="S82" s="238" t="s">
        <v>1314</v>
      </c>
      <c r="T82" s="239" t="s">
        <v>1315</v>
      </c>
      <c r="U82" s="221">
        <v>0</v>
      </c>
      <c r="V82" s="221">
        <f>ROUND(E82*U82,2)</f>
        <v>0</v>
      </c>
      <c r="W82" s="221"/>
      <c r="X82" s="221" t="s">
        <v>236</v>
      </c>
      <c r="Y82" s="221" t="s">
        <v>237</v>
      </c>
      <c r="Z82" s="210"/>
      <c r="AA82" s="210"/>
      <c r="AB82" s="210"/>
      <c r="AC82" s="210"/>
      <c r="AD82" s="210"/>
      <c r="AE82" s="210"/>
      <c r="AF82" s="210"/>
      <c r="AG82" s="210" t="s">
        <v>623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7" t="s">
        <v>1412</v>
      </c>
      <c r="D83" s="242"/>
      <c r="E83" s="242"/>
      <c r="F83" s="242"/>
      <c r="G83" s="242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314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3">
        <v>32</v>
      </c>
      <c r="B84" s="234" t="s">
        <v>1413</v>
      </c>
      <c r="C84" s="254" t="s">
        <v>1414</v>
      </c>
      <c r="D84" s="235" t="s">
        <v>233</v>
      </c>
      <c r="E84" s="236">
        <v>26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8"/>
      <c r="S84" s="238" t="s">
        <v>1314</v>
      </c>
      <c r="T84" s="239" t="s">
        <v>1315</v>
      </c>
      <c r="U84" s="221">
        <v>0</v>
      </c>
      <c r="V84" s="221">
        <f>ROUND(E84*U84,2)</f>
        <v>0</v>
      </c>
      <c r="W84" s="221"/>
      <c r="X84" s="221" t="s">
        <v>236</v>
      </c>
      <c r="Y84" s="221" t="s">
        <v>237</v>
      </c>
      <c r="Z84" s="210"/>
      <c r="AA84" s="210"/>
      <c r="AB84" s="210"/>
      <c r="AC84" s="210"/>
      <c r="AD84" s="210"/>
      <c r="AE84" s="210"/>
      <c r="AF84" s="210"/>
      <c r="AG84" s="210" t="s">
        <v>623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7" t="s">
        <v>1415</v>
      </c>
      <c r="D85" s="242"/>
      <c r="E85" s="242"/>
      <c r="F85" s="242"/>
      <c r="G85" s="242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314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3">
        <v>33</v>
      </c>
      <c r="B86" s="234" t="s">
        <v>1416</v>
      </c>
      <c r="C86" s="254" t="s">
        <v>1417</v>
      </c>
      <c r="D86" s="235" t="s">
        <v>233</v>
      </c>
      <c r="E86" s="236">
        <v>2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21</v>
      </c>
      <c r="M86" s="238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8"/>
      <c r="S86" s="238" t="s">
        <v>1314</v>
      </c>
      <c r="T86" s="239" t="s">
        <v>1315</v>
      </c>
      <c r="U86" s="221">
        <v>0</v>
      </c>
      <c r="V86" s="221">
        <f>ROUND(E86*U86,2)</f>
        <v>0</v>
      </c>
      <c r="W86" s="221"/>
      <c r="X86" s="221" t="s">
        <v>236</v>
      </c>
      <c r="Y86" s="221" t="s">
        <v>237</v>
      </c>
      <c r="Z86" s="210"/>
      <c r="AA86" s="210"/>
      <c r="AB86" s="210"/>
      <c r="AC86" s="210"/>
      <c r="AD86" s="210"/>
      <c r="AE86" s="210"/>
      <c r="AF86" s="210"/>
      <c r="AG86" s="210" t="s">
        <v>623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7" t="s">
        <v>1418</v>
      </c>
      <c r="D87" s="242"/>
      <c r="E87" s="242"/>
      <c r="F87" s="242"/>
      <c r="G87" s="242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314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3">
        <v>34</v>
      </c>
      <c r="B88" s="234" t="s">
        <v>1419</v>
      </c>
      <c r="C88" s="254" t="s">
        <v>1420</v>
      </c>
      <c r="D88" s="235" t="s">
        <v>233</v>
      </c>
      <c r="E88" s="236">
        <v>1</v>
      </c>
      <c r="F88" s="237"/>
      <c r="G88" s="238">
        <f>ROUND(E88*F88,2)</f>
        <v>0</v>
      </c>
      <c r="H88" s="237"/>
      <c r="I88" s="238">
        <f>ROUND(E88*H88,2)</f>
        <v>0</v>
      </c>
      <c r="J88" s="237"/>
      <c r="K88" s="238">
        <f>ROUND(E88*J88,2)</f>
        <v>0</v>
      </c>
      <c r="L88" s="238">
        <v>21</v>
      </c>
      <c r="M88" s="238">
        <f>G88*(1+L88/100)</f>
        <v>0</v>
      </c>
      <c r="N88" s="236">
        <v>0</v>
      </c>
      <c r="O88" s="236">
        <f>ROUND(E88*N88,2)</f>
        <v>0</v>
      </c>
      <c r="P88" s="236">
        <v>0.03</v>
      </c>
      <c r="Q88" s="236">
        <f>ROUND(E88*P88,2)</f>
        <v>0.03</v>
      </c>
      <c r="R88" s="238"/>
      <c r="S88" s="238" t="s">
        <v>1314</v>
      </c>
      <c r="T88" s="239" t="s">
        <v>1315</v>
      </c>
      <c r="U88" s="221">
        <v>0</v>
      </c>
      <c r="V88" s="221">
        <f>ROUND(E88*U88,2)</f>
        <v>0</v>
      </c>
      <c r="W88" s="221"/>
      <c r="X88" s="221" t="s">
        <v>236</v>
      </c>
      <c r="Y88" s="221" t="s">
        <v>237</v>
      </c>
      <c r="Z88" s="210"/>
      <c r="AA88" s="210"/>
      <c r="AB88" s="210"/>
      <c r="AC88" s="210"/>
      <c r="AD88" s="210"/>
      <c r="AE88" s="210"/>
      <c r="AF88" s="210"/>
      <c r="AG88" s="210" t="s">
        <v>623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7" t="s">
        <v>1421</v>
      </c>
      <c r="D89" s="242"/>
      <c r="E89" s="242"/>
      <c r="F89" s="242"/>
      <c r="G89" s="242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314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33">
        <v>35</v>
      </c>
      <c r="B90" s="234" t="s">
        <v>1422</v>
      </c>
      <c r="C90" s="254" t="s">
        <v>1423</v>
      </c>
      <c r="D90" s="235" t="s">
        <v>233</v>
      </c>
      <c r="E90" s="236">
        <v>2</v>
      </c>
      <c r="F90" s="237"/>
      <c r="G90" s="238">
        <f>ROUND(E90*F90,2)</f>
        <v>0</v>
      </c>
      <c r="H90" s="237"/>
      <c r="I90" s="238">
        <f>ROUND(E90*H90,2)</f>
        <v>0</v>
      </c>
      <c r="J90" s="237"/>
      <c r="K90" s="238">
        <f>ROUND(E90*J90,2)</f>
        <v>0</v>
      </c>
      <c r="L90" s="238">
        <v>21</v>
      </c>
      <c r="M90" s="238">
        <f>G90*(1+L90/100)</f>
        <v>0</v>
      </c>
      <c r="N90" s="236">
        <v>0</v>
      </c>
      <c r="O90" s="236">
        <f>ROUND(E90*N90,2)</f>
        <v>0</v>
      </c>
      <c r="P90" s="236">
        <v>0.03</v>
      </c>
      <c r="Q90" s="236">
        <f>ROUND(E90*P90,2)</f>
        <v>0.06</v>
      </c>
      <c r="R90" s="238"/>
      <c r="S90" s="238" t="s">
        <v>1314</v>
      </c>
      <c r="T90" s="239" t="s">
        <v>1315</v>
      </c>
      <c r="U90" s="221">
        <v>0</v>
      </c>
      <c r="V90" s="221">
        <f>ROUND(E90*U90,2)</f>
        <v>0</v>
      </c>
      <c r="W90" s="221"/>
      <c r="X90" s="221" t="s">
        <v>236</v>
      </c>
      <c r="Y90" s="221" t="s">
        <v>237</v>
      </c>
      <c r="Z90" s="210"/>
      <c r="AA90" s="210"/>
      <c r="AB90" s="210"/>
      <c r="AC90" s="210"/>
      <c r="AD90" s="210"/>
      <c r="AE90" s="210"/>
      <c r="AF90" s="210"/>
      <c r="AG90" s="210" t="s">
        <v>623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7" t="s">
        <v>1424</v>
      </c>
      <c r="D91" s="242"/>
      <c r="E91" s="242"/>
      <c r="F91" s="242"/>
      <c r="G91" s="242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314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3">
        <v>36</v>
      </c>
      <c r="B92" s="234" t="s">
        <v>1425</v>
      </c>
      <c r="C92" s="254" t="s">
        <v>1426</v>
      </c>
      <c r="D92" s="235" t="s">
        <v>233</v>
      </c>
      <c r="E92" s="236">
        <v>50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6">
        <v>0</v>
      </c>
      <c r="O92" s="236">
        <f>ROUND(E92*N92,2)</f>
        <v>0</v>
      </c>
      <c r="P92" s="236">
        <v>2.3000000000000001E-4</v>
      </c>
      <c r="Q92" s="236">
        <f>ROUND(E92*P92,2)</f>
        <v>0.01</v>
      </c>
      <c r="R92" s="238"/>
      <c r="S92" s="238" t="s">
        <v>1314</v>
      </c>
      <c r="T92" s="239" t="s">
        <v>1315</v>
      </c>
      <c r="U92" s="221">
        <v>0</v>
      </c>
      <c r="V92" s="221">
        <f>ROUND(E92*U92,2)</f>
        <v>0</v>
      </c>
      <c r="W92" s="221"/>
      <c r="X92" s="221" t="s">
        <v>236</v>
      </c>
      <c r="Y92" s="221" t="s">
        <v>237</v>
      </c>
      <c r="Z92" s="210"/>
      <c r="AA92" s="210"/>
      <c r="AB92" s="210"/>
      <c r="AC92" s="210"/>
      <c r="AD92" s="210"/>
      <c r="AE92" s="210"/>
      <c r="AF92" s="210"/>
      <c r="AG92" s="210" t="s">
        <v>623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7" t="s">
        <v>1427</v>
      </c>
      <c r="D93" s="242"/>
      <c r="E93" s="242"/>
      <c r="F93" s="242"/>
      <c r="G93" s="242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314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3">
        <v>37</v>
      </c>
      <c r="B94" s="234" t="s">
        <v>1428</v>
      </c>
      <c r="C94" s="254" t="s">
        <v>1429</v>
      </c>
      <c r="D94" s="235" t="s">
        <v>233</v>
      </c>
      <c r="E94" s="236">
        <v>2</v>
      </c>
      <c r="F94" s="237"/>
      <c r="G94" s="238">
        <f>ROUND(E94*F94,2)</f>
        <v>0</v>
      </c>
      <c r="H94" s="237"/>
      <c r="I94" s="238">
        <f>ROUND(E94*H94,2)</f>
        <v>0</v>
      </c>
      <c r="J94" s="237"/>
      <c r="K94" s="238">
        <f>ROUND(E94*J94,2)</f>
        <v>0</v>
      </c>
      <c r="L94" s="238">
        <v>21</v>
      </c>
      <c r="M94" s="238">
        <f>G94*(1+L94/100)</f>
        <v>0</v>
      </c>
      <c r="N94" s="236">
        <v>0</v>
      </c>
      <c r="O94" s="236">
        <f>ROUND(E94*N94,2)</f>
        <v>0</v>
      </c>
      <c r="P94" s="236">
        <v>6.3000000000000003E-4</v>
      </c>
      <c r="Q94" s="236">
        <f>ROUND(E94*P94,2)</f>
        <v>0</v>
      </c>
      <c r="R94" s="238"/>
      <c r="S94" s="238" t="s">
        <v>1314</v>
      </c>
      <c r="T94" s="239" t="s">
        <v>1315</v>
      </c>
      <c r="U94" s="221">
        <v>0</v>
      </c>
      <c r="V94" s="221">
        <f>ROUND(E94*U94,2)</f>
        <v>0</v>
      </c>
      <c r="W94" s="221"/>
      <c r="X94" s="221" t="s">
        <v>236</v>
      </c>
      <c r="Y94" s="221" t="s">
        <v>237</v>
      </c>
      <c r="Z94" s="210"/>
      <c r="AA94" s="210"/>
      <c r="AB94" s="210"/>
      <c r="AC94" s="210"/>
      <c r="AD94" s="210"/>
      <c r="AE94" s="210"/>
      <c r="AF94" s="210"/>
      <c r="AG94" s="210" t="s">
        <v>623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7" t="s">
        <v>1430</v>
      </c>
      <c r="D95" s="242"/>
      <c r="E95" s="242"/>
      <c r="F95" s="242"/>
      <c r="G95" s="242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314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33">
        <v>38</v>
      </c>
      <c r="B96" s="234" t="s">
        <v>1431</v>
      </c>
      <c r="C96" s="254" t="s">
        <v>1432</v>
      </c>
      <c r="D96" s="235" t="s">
        <v>233</v>
      </c>
      <c r="E96" s="236">
        <v>11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21</v>
      </c>
      <c r="M96" s="238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8"/>
      <c r="S96" s="238" t="s">
        <v>1314</v>
      </c>
      <c r="T96" s="239" t="s">
        <v>1315</v>
      </c>
      <c r="U96" s="221">
        <v>0</v>
      </c>
      <c r="V96" s="221">
        <f>ROUND(E96*U96,2)</f>
        <v>0</v>
      </c>
      <c r="W96" s="221"/>
      <c r="X96" s="221" t="s">
        <v>236</v>
      </c>
      <c r="Y96" s="221" t="s">
        <v>237</v>
      </c>
      <c r="Z96" s="210"/>
      <c r="AA96" s="210"/>
      <c r="AB96" s="210"/>
      <c r="AC96" s="210"/>
      <c r="AD96" s="210"/>
      <c r="AE96" s="210"/>
      <c r="AF96" s="210"/>
      <c r="AG96" s="210" t="s">
        <v>623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7" t="s">
        <v>1433</v>
      </c>
      <c r="D97" s="242"/>
      <c r="E97" s="242"/>
      <c r="F97" s="242"/>
      <c r="G97" s="242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314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3">
        <v>39</v>
      </c>
      <c r="B98" s="234" t="s">
        <v>1434</v>
      </c>
      <c r="C98" s="254" t="s">
        <v>1435</v>
      </c>
      <c r="D98" s="235" t="s">
        <v>233</v>
      </c>
      <c r="E98" s="236">
        <v>4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0</v>
      </c>
      <c r="O98" s="236">
        <f>ROUND(E98*N98,2)</f>
        <v>0</v>
      </c>
      <c r="P98" s="236">
        <v>0</v>
      </c>
      <c r="Q98" s="236">
        <f>ROUND(E98*P98,2)</f>
        <v>0</v>
      </c>
      <c r="R98" s="238"/>
      <c r="S98" s="238" t="s">
        <v>1314</v>
      </c>
      <c r="T98" s="239" t="s">
        <v>1315</v>
      </c>
      <c r="U98" s="221">
        <v>0</v>
      </c>
      <c r="V98" s="221">
        <f>ROUND(E98*U98,2)</f>
        <v>0</v>
      </c>
      <c r="W98" s="221"/>
      <c r="X98" s="221" t="s">
        <v>236</v>
      </c>
      <c r="Y98" s="221" t="s">
        <v>237</v>
      </c>
      <c r="Z98" s="210"/>
      <c r="AA98" s="210"/>
      <c r="AB98" s="210"/>
      <c r="AC98" s="210"/>
      <c r="AD98" s="210"/>
      <c r="AE98" s="210"/>
      <c r="AF98" s="210"/>
      <c r="AG98" s="210" t="s">
        <v>623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7" t="s">
        <v>1436</v>
      </c>
      <c r="D99" s="242"/>
      <c r="E99" s="242"/>
      <c r="F99" s="242"/>
      <c r="G99" s="242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314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3">
        <v>40</v>
      </c>
      <c r="B100" s="234" t="s">
        <v>1437</v>
      </c>
      <c r="C100" s="254" t="s">
        <v>1438</v>
      </c>
      <c r="D100" s="235" t="s">
        <v>233</v>
      </c>
      <c r="E100" s="236">
        <v>3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6">
        <v>0</v>
      </c>
      <c r="O100" s="236">
        <f>ROUND(E100*N100,2)</f>
        <v>0</v>
      </c>
      <c r="P100" s="236">
        <v>0</v>
      </c>
      <c r="Q100" s="236">
        <f>ROUND(E100*P100,2)</f>
        <v>0</v>
      </c>
      <c r="R100" s="238"/>
      <c r="S100" s="238" t="s">
        <v>1314</v>
      </c>
      <c r="T100" s="239" t="s">
        <v>1315</v>
      </c>
      <c r="U100" s="221">
        <v>0</v>
      </c>
      <c r="V100" s="221">
        <f>ROUND(E100*U100,2)</f>
        <v>0</v>
      </c>
      <c r="W100" s="221"/>
      <c r="X100" s="221" t="s">
        <v>236</v>
      </c>
      <c r="Y100" s="221" t="s">
        <v>237</v>
      </c>
      <c r="Z100" s="210"/>
      <c r="AA100" s="210"/>
      <c r="AB100" s="210"/>
      <c r="AC100" s="210"/>
      <c r="AD100" s="210"/>
      <c r="AE100" s="210"/>
      <c r="AF100" s="210"/>
      <c r="AG100" s="210" t="s">
        <v>623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7" t="s">
        <v>1439</v>
      </c>
      <c r="D101" s="242"/>
      <c r="E101" s="242"/>
      <c r="F101" s="242"/>
      <c r="G101" s="242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314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3">
        <v>41</v>
      </c>
      <c r="B102" s="234" t="s">
        <v>1440</v>
      </c>
      <c r="C102" s="254" t="s">
        <v>1441</v>
      </c>
      <c r="D102" s="235" t="s">
        <v>233</v>
      </c>
      <c r="E102" s="236">
        <v>2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21</v>
      </c>
      <c r="M102" s="238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8"/>
      <c r="S102" s="238" t="s">
        <v>1314</v>
      </c>
      <c r="T102" s="239" t="s">
        <v>1315</v>
      </c>
      <c r="U102" s="221">
        <v>0</v>
      </c>
      <c r="V102" s="221">
        <f>ROUND(E102*U102,2)</f>
        <v>0</v>
      </c>
      <c r="W102" s="221"/>
      <c r="X102" s="221" t="s">
        <v>236</v>
      </c>
      <c r="Y102" s="221" t="s">
        <v>237</v>
      </c>
      <c r="Z102" s="210"/>
      <c r="AA102" s="210"/>
      <c r="AB102" s="210"/>
      <c r="AC102" s="210"/>
      <c r="AD102" s="210"/>
      <c r="AE102" s="210"/>
      <c r="AF102" s="210"/>
      <c r="AG102" s="210" t="s">
        <v>623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7" t="s">
        <v>1442</v>
      </c>
      <c r="D103" s="242"/>
      <c r="E103" s="242"/>
      <c r="F103" s="242"/>
      <c r="G103" s="242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314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33">
        <v>42</v>
      </c>
      <c r="B104" s="234" t="s">
        <v>1443</v>
      </c>
      <c r="C104" s="254" t="s">
        <v>1444</v>
      </c>
      <c r="D104" s="235" t="s">
        <v>233</v>
      </c>
      <c r="E104" s="236">
        <v>15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21</v>
      </c>
      <c r="M104" s="238">
        <f>G104*(1+L104/100)</f>
        <v>0</v>
      </c>
      <c r="N104" s="236">
        <v>0</v>
      </c>
      <c r="O104" s="236">
        <f>ROUND(E104*N104,2)</f>
        <v>0</v>
      </c>
      <c r="P104" s="236">
        <v>5.0000000000000002E-5</v>
      </c>
      <c r="Q104" s="236">
        <f>ROUND(E104*P104,2)</f>
        <v>0</v>
      </c>
      <c r="R104" s="238"/>
      <c r="S104" s="238" t="s">
        <v>1314</v>
      </c>
      <c r="T104" s="239" t="s">
        <v>1315</v>
      </c>
      <c r="U104" s="221">
        <v>0</v>
      </c>
      <c r="V104" s="221">
        <f>ROUND(E104*U104,2)</f>
        <v>0</v>
      </c>
      <c r="W104" s="221"/>
      <c r="X104" s="221" t="s">
        <v>236</v>
      </c>
      <c r="Y104" s="221" t="s">
        <v>237</v>
      </c>
      <c r="Z104" s="210"/>
      <c r="AA104" s="210"/>
      <c r="AB104" s="210"/>
      <c r="AC104" s="210"/>
      <c r="AD104" s="210"/>
      <c r="AE104" s="210"/>
      <c r="AF104" s="210"/>
      <c r="AG104" s="210" t="s">
        <v>623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7" t="s">
        <v>1445</v>
      </c>
      <c r="D105" s="242"/>
      <c r="E105" s="242"/>
      <c r="F105" s="242"/>
      <c r="G105" s="242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314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33">
        <v>43</v>
      </c>
      <c r="B106" s="234" t="s">
        <v>1446</v>
      </c>
      <c r="C106" s="254" t="s">
        <v>1447</v>
      </c>
      <c r="D106" s="235" t="s">
        <v>233</v>
      </c>
      <c r="E106" s="236">
        <v>18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8"/>
      <c r="S106" s="238" t="s">
        <v>1314</v>
      </c>
      <c r="T106" s="239" t="s">
        <v>1315</v>
      </c>
      <c r="U106" s="221">
        <v>0</v>
      </c>
      <c r="V106" s="221">
        <f>ROUND(E106*U106,2)</f>
        <v>0</v>
      </c>
      <c r="W106" s="221"/>
      <c r="X106" s="221" t="s">
        <v>236</v>
      </c>
      <c r="Y106" s="221" t="s">
        <v>237</v>
      </c>
      <c r="Z106" s="210"/>
      <c r="AA106" s="210"/>
      <c r="AB106" s="210"/>
      <c r="AC106" s="210"/>
      <c r="AD106" s="210"/>
      <c r="AE106" s="210"/>
      <c r="AF106" s="210"/>
      <c r="AG106" s="210" t="s">
        <v>623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7" t="s">
        <v>1448</v>
      </c>
      <c r="D107" s="242"/>
      <c r="E107" s="242"/>
      <c r="F107" s="242"/>
      <c r="G107" s="242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314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3">
        <v>44</v>
      </c>
      <c r="B108" s="234" t="s">
        <v>1449</v>
      </c>
      <c r="C108" s="254" t="s">
        <v>1450</v>
      </c>
      <c r="D108" s="235" t="s">
        <v>233</v>
      </c>
      <c r="E108" s="236">
        <v>30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21</v>
      </c>
      <c r="M108" s="238">
        <f>G108*(1+L108/100)</f>
        <v>0</v>
      </c>
      <c r="N108" s="236">
        <v>0</v>
      </c>
      <c r="O108" s="236">
        <f>ROUND(E108*N108,2)</f>
        <v>0</v>
      </c>
      <c r="P108" s="236">
        <v>0</v>
      </c>
      <c r="Q108" s="236">
        <f>ROUND(E108*P108,2)</f>
        <v>0</v>
      </c>
      <c r="R108" s="238"/>
      <c r="S108" s="238" t="s">
        <v>1314</v>
      </c>
      <c r="T108" s="239" t="s">
        <v>1315</v>
      </c>
      <c r="U108" s="221">
        <v>0</v>
      </c>
      <c r="V108" s="221">
        <f>ROUND(E108*U108,2)</f>
        <v>0</v>
      </c>
      <c r="W108" s="221"/>
      <c r="X108" s="221" t="s">
        <v>236</v>
      </c>
      <c r="Y108" s="221" t="s">
        <v>237</v>
      </c>
      <c r="Z108" s="210"/>
      <c r="AA108" s="210"/>
      <c r="AB108" s="210"/>
      <c r="AC108" s="210"/>
      <c r="AD108" s="210"/>
      <c r="AE108" s="210"/>
      <c r="AF108" s="210"/>
      <c r="AG108" s="210" t="s">
        <v>623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7" t="s">
        <v>1451</v>
      </c>
      <c r="D109" s="242"/>
      <c r="E109" s="242"/>
      <c r="F109" s="242"/>
      <c r="G109" s="242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314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33">
        <v>45</v>
      </c>
      <c r="B110" s="234" t="s">
        <v>1452</v>
      </c>
      <c r="C110" s="254" t="s">
        <v>1453</v>
      </c>
      <c r="D110" s="235" t="s">
        <v>233</v>
      </c>
      <c r="E110" s="236">
        <v>2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21</v>
      </c>
      <c r="M110" s="238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8"/>
      <c r="S110" s="238" t="s">
        <v>1314</v>
      </c>
      <c r="T110" s="239" t="s">
        <v>1315</v>
      </c>
      <c r="U110" s="221">
        <v>0</v>
      </c>
      <c r="V110" s="221">
        <f>ROUND(E110*U110,2)</f>
        <v>0</v>
      </c>
      <c r="W110" s="221"/>
      <c r="X110" s="221" t="s">
        <v>236</v>
      </c>
      <c r="Y110" s="221" t="s">
        <v>237</v>
      </c>
      <c r="Z110" s="210"/>
      <c r="AA110" s="210"/>
      <c r="AB110" s="210"/>
      <c r="AC110" s="210"/>
      <c r="AD110" s="210"/>
      <c r="AE110" s="210"/>
      <c r="AF110" s="210"/>
      <c r="AG110" s="210" t="s">
        <v>623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7" t="s">
        <v>1454</v>
      </c>
      <c r="D111" s="242"/>
      <c r="E111" s="242"/>
      <c r="F111" s="242"/>
      <c r="G111" s="242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314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33.75" outlineLevel="1" x14ac:dyDescent="0.2">
      <c r="A112" s="233">
        <v>46</v>
      </c>
      <c r="B112" s="234" t="s">
        <v>1455</v>
      </c>
      <c r="C112" s="254" t="s">
        <v>1456</v>
      </c>
      <c r="D112" s="235" t="s">
        <v>233</v>
      </c>
      <c r="E112" s="236">
        <v>25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0</v>
      </c>
      <c r="O112" s="236">
        <f>ROUND(E112*N112,2)</f>
        <v>0</v>
      </c>
      <c r="P112" s="236">
        <v>5.0000000000000002E-5</v>
      </c>
      <c r="Q112" s="236">
        <f>ROUND(E112*P112,2)</f>
        <v>0</v>
      </c>
      <c r="R112" s="238"/>
      <c r="S112" s="238" t="s">
        <v>1314</v>
      </c>
      <c r="T112" s="239" t="s">
        <v>1315</v>
      </c>
      <c r="U112" s="221">
        <v>0</v>
      </c>
      <c r="V112" s="221">
        <f>ROUND(E112*U112,2)</f>
        <v>0</v>
      </c>
      <c r="W112" s="221"/>
      <c r="X112" s="221" t="s">
        <v>236</v>
      </c>
      <c r="Y112" s="221" t="s">
        <v>237</v>
      </c>
      <c r="Z112" s="210"/>
      <c r="AA112" s="210"/>
      <c r="AB112" s="210"/>
      <c r="AC112" s="210"/>
      <c r="AD112" s="210"/>
      <c r="AE112" s="210"/>
      <c r="AF112" s="210"/>
      <c r="AG112" s="210" t="s">
        <v>623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7" t="s">
        <v>1457</v>
      </c>
      <c r="D113" s="242"/>
      <c r="E113" s="242"/>
      <c r="F113" s="242"/>
      <c r="G113" s="242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314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33">
        <v>47</v>
      </c>
      <c r="B114" s="234" t="s">
        <v>1458</v>
      </c>
      <c r="C114" s="254" t="s">
        <v>1459</v>
      </c>
      <c r="D114" s="235" t="s">
        <v>233</v>
      </c>
      <c r="E114" s="236">
        <v>10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21</v>
      </c>
      <c r="M114" s="238">
        <f>G114*(1+L114/100)</f>
        <v>0</v>
      </c>
      <c r="N114" s="236">
        <v>0</v>
      </c>
      <c r="O114" s="236">
        <f>ROUND(E114*N114,2)</f>
        <v>0</v>
      </c>
      <c r="P114" s="236">
        <v>1E-3</v>
      </c>
      <c r="Q114" s="236">
        <f>ROUND(E114*P114,2)</f>
        <v>0.01</v>
      </c>
      <c r="R114" s="238"/>
      <c r="S114" s="238" t="s">
        <v>1314</v>
      </c>
      <c r="T114" s="239" t="s">
        <v>1315</v>
      </c>
      <c r="U114" s="221">
        <v>0</v>
      </c>
      <c r="V114" s="221">
        <f>ROUND(E114*U114,2)</f>
        <v>0</v>
      </c>
      <c r="W114" s="221"/>
      <c r="X114" s="221" t="s">
        <v>236</v>
      </c>
      <c r="Y114" s="221" t="s">
        <v>237</v>
      </c>
      <c r="Z114" s="210"/>
      <c r="AA114" s="210"/>
      <c r="AB114" s="210"/>
      <c r="AC114" s="210"/>
      <c r="AD114" s="210"/>
      <c r="AE114" s="210"/>
      <c r="AF114" s="210"/>
      <c r="AG114" s="210" t="s">
        <v>623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7" t="s">
        <v>1460</v>
      </c>
      <c r="D115" s="242"/>
      <c r="E115" s="242"/>
      <c r="F115" s="242"/>
      <c r="G115" s="242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314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3.75" outlineLevel="1" x14ac:dyDescent="0.2">
      <c r="A116" s="233">
        <v>48</v>
      </c>
      <c r="B116" s="234" t="s">
        <v>1461</v>
      </c>
      <c r="C116" s="254" t="s">
        <v>1462</v>
      </c>
      <c r="D116" s="235" t="s">
        <v>233</v>
      </c>
      <c r="E116" s="236">
        <v>20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36">
        <v>0</v>
      </c>
      <c r="O116" s="236">
        <f>ROUND(E116*N116,2)</f>
        <v>0</v>
      </c>
      <c r="P116" s="236">
        <v>3.0000000000000001E-3</v>
      </c>
      <c r="Q116" s="236">
        <f>ROUND(E116*P116,2)</f>
        <v>0.06</v>
      </c>
      <c r="R116" s="238"/>
      <c r="S116" s="238" t="s">
        <v>1314</v>
      </c>
      <c r="T116" s="239" t="s">
        <v>1315</v>
      </c>
      <c r="U116" s="221">
        <v>0</v>
      </c>
      <c r="V116" s="221">
        <f>ROUND(E116*U116,2)</f>
        <v>0</v>
      </c>
      <c r="W116" s="221"/>
      <c r="X116" s="221" t="s">
        <v>236</v>
      </c>
      <c r="Y116" s="221" t="s">
        <v>237</v>
      </c>
      <c r="Z116" s="210"/>
      <c r="AA116" s="210"/>
      <c r="AB116" s="210"/>
      <c r="AC116" s="210"/>
      <c r="AD116" s="210"/>
      <c r="AE116" s="210"/>
      <c r="AF116" s="210"/>
      <c r="AG116" s="210" t="s">
        <v>623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7" t="s">
        <v>1463</v>
      </c>
      <c r="D117" s="242"/>
      <c r="E117" s="242"/>
      <c r="F117" s="242"/>
      <c r="G117" s="242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314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33">
        <v>49</v>
      </c>
      <c r="B118" s="234" t="s">
        <v>1464</v>
      </c>
      <c r="C118" s="254" t="s">
        <v>1465</v>
      </c>
      <c r="D118" s="235" t="s">
        <v>362</v>
      </c>
      <c r="E118" s="236">
        <v>105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21</v>
      </c>
      <c r="M118" s="238">
        <f>G118*(1+L118/100)</f>
        <v>0</v>
      </c>
      <c r="N118" s="236">
        <v>0</v>
      </c>
      <c r="O118" s="236">
        <f>ROUND(E118*N118,2)</f>
        <v>0</v>
      </c>
      <c r="P118" s="236">
        <v>0</v>
      </c>
      <c r="Q118" s="236">
        <f>ROUND(E118*P118,2)</f>
        <v>0</v>
      </c>
      <c r="R118" s="238"/>
      <c r="S118" s="238" t="s">
        <v>1314</v>
      </c>
      <c r="T118" s="239" t="s">
        <v>1315</v>
      </c>
      <c r="U118" s="221">
        <v>0</v>
      </c>
      <c r="V118" s="221">
        <f>ROUND(E118*U118,2)</f>
        <v>0</v>
      </c>
      <c r="W118" s="221"/>
      <c r="X118" s="221" t="s">
        <v>236</v>
      </c>
      <c r="Y118" s="221" t="s">
        <v>237</v>
      </c>
      <c r="Z118" s="210"/>
      <c r="AA118" s="210"/>
      <c r="AB118" s="210"/>
      <c r="AC118" s="210"/>
      <c r="AD118" s="210"/>
      <c r="AE118" s="210"/>
      <c r="AF118" s="210"/>
      <c r="AG118" s="210" t="s">
        <v>623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7" t="s">
        <v>1466</v>
      </c>
      <c r="D119" s="242"/>
      <c r="E119" s="242"/>
      <c r="F119" s="242"/>
      <c r="G119" s="242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314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33">
        <v>50</v>
      </c>
      <c r="B120" s="234" t="s">
        <v>1467</v>
      </c>
      <c r="C120" s="254" t="s">
        <v>1468</v>
      </c>
      <c r="D120" s="235" t="s">
        <v>362</v>
      </c>
      <c r="E120" s="236">
        <v>28</v>
      </c>
      <c r="F120" s="237"/>
      <c r="G120" s="238">
        <f>ROUND(E120*F120,2)</f>
        <v>0</v>
      </c>
      <c r="H120" s="237"/>
      <c r="I120" s="238">
        <f>ROUND(E120*H120,2)</f>
        <v>0</v>
      </c>
      <c r="J120" s="237"/>
      <c r="K120" s="238">
        <f>ROUND(E120*J120,2)</f>
        <v>0</v>
      </c>
      <c r="L120" s="238">
        <v>21</v>
      </c>
      <c r="M120" s="238">
        <f>G120*(1+L120/100)</f>
        <v>0</v>
      </c>
      <c r="N120" s="236">
        <v>0</v>
      </c>
      <c r="O120" s="236">
        <f>ROUND(E120*N120,2)</f>
        <v>0</v>
      </c>
      <c r="P120" s="236">
        <v>0</v>
      </c>
      <c r="Q120" s="236">
        <f>ROUND(E120*P120,2)</f>
        <v>0</v>
      </c>
      <c r="R120" s="238"/>
      <c r="S120" s="238" t="s">
        <v>1314</v>
      </c>
      <c r="T120" s="239" t="s">
        <v>1315</v>
      </c>
      <c r="U120" s="221">
        <v>0</v>
      </c>
      <c r="V120" s="221">
        <f>ROUND(E120*U120,2)</f>
        <v>0</v>
      </c>
      <c r="W120" s="221"/>
      <c r="X120" s="221" t="s">
        <v>236</v>
      </c>
      <c r="Y120" s="221" t="s">
        <v>237</v>
      </c>
      <c r="Z120" s="210"/>
      <c r="AA120" s="210"/>
      <c r="AB120" s="210"/>
      <c r="AC120" s="210"/>
      <c r="AD120" s="210"/>
      <c r="AE120" s="210"/>
      <c r="AF120" s="210"/>
      <c r="AG120" s="210" t="s">
        <v>623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7" t="s">
        <v>1469</v>
      </c>
      <c r="D121" s="242"/>
      <c r="E121" s="242"/>
      <c r="F121" s="242"/>
      <c r="G121" s="242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314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3">
        <v>51</v>
      </c>
      <c r="B122" s="234" t="s">
        <v>1470</v>
      </c>
      <c r="C122" s="254" t="s">
        <v>1471</v>
      </c>
      <c r="D122" s="235" t="s">
        <v>233</v>
      </c>
      <c r="E122" s="236">
        <v>12</v>
      </c>
      <c r="F122" s="237"/>
      <c r="G122" s="238">
        <f>ROUND(E122*F122,2)</f>
        <v>0</v>
      </c>
      <c r="H122" s="237"/>
      <c r="I122" s="238">
        <f>ROUND(E122*H122,2)</f>
        <v>0</v>
      </c>
      <c r="J122" s="237"/>
      <c r="K122" s="238">
        <f>ROUND(E122*J122,2)</f>
        <v>0</v>
      </c>
      <c r="L122" s="238">
        <v>21</v>
      </c>
      <c r="M122" s="238">
        <f>G122*(1+L122/100)</f>
        <v>0</v>
      </c>
      <c r="N122" s="236">
        <v>0</v>
      </c>
      <c r="O122" s="236">
        <f>ROUND(E122*N122,2)</f>
        <v>0</v>
      </c>
      <c r="P122" s="236">
        <v>0</v>
      </c>
      <c r="Q122" s="236">
        <f>ROUND(E122*P122,2)</f>
        <v>0</v>
      </c>
      <c r="R122" s="238"/>
      <c r="S122" s="238" t="s">
        <v>1314</v>
      </c>
      <c r="T122" s="239" t="s">
        <v>1315</v>
      </c>
      <c r="U122" s="221">
        <v>0</v>
      </c>
      <c r="V122" s="221">
        <f>ROUND(E122*U122,2)</f>
        <v>0</v>
      </c>
      <c r="W122" s="221"/>
      <c r="X122" s="221" t="s">
        <v>236</v>
      </c>
      <c r="Y122" s="221" t="s">
        <v>237</v>
      </c>
      <c r="Z122" s="210"/>
      <c r="AA122" s="210"/>
      <c r="AB122" s="210"/>
      <c r="AC122" s="210"/>
      <c r="AD122" s="210"/>
      <c r="AE122" s="210"/>
      <c r="AF122" s="210"/>
      <c r="AG122" s="210" t="s">
        <v>623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7" t="s">
        <v>1472</v>
      </c>
      <c r="D123" s="242"/>
      <c r="E123" s="242"/>
      <c r="F123" s="242"/>
      <c r="G123" s="242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314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3">
        <v>52</v>
      </c>
      <c r="B124" s="234" t="s">
        <v>1473</v>
      </c>
      <c r="C124" s="254" t="s">
        <v>1474</v>
      </c>
      <c r="D124" s="235" t="s">
        <v>233</v>
      </c>
      <c r="E124" s="236">
        <v>39</v>
      </c>
      <c r="F124" s="237"/>
      <c r="G124" s="238">
        <f>ROUND(E124*F124,2)</f>
        <v>0</v>
      </c>
      <c r="H124" s="237"/>
      <c r="I124" s="238">
        <f>ROUND(E124*H124,2)</f>
        <v>0</v>
      </c>
      <c r="J124" s="237"/>
      <c r="K124" s="238">
        <f>ROUND(E124*J124,2)</f>
        <v>0</v>
      </c>
      <c r="L124" s="238">
        <v>21</v>
      </c>
      <c r="M124" s="238">
        <f>G124*(1+L124/100)</f>
        <v>0</v>
      </c>
      <c r="N124" s="236">
        <v>0</v>
      </c>
      <c r="O124" s="236">
        <f>ROUND(E124*N124,2)</f>
        <v>0</v>
      </c>
      <c r="P124" s="236">
        <v>0</v>
      </c>
      <c r="Q124" s="236">
        <f>ROUND(E124*P124,2)</f>
        <v>0</v>
      </c>
      <c r="R124" s="238"/>
      <c r="S124" s="238" t="s">
        <v>1314</v>
      </c>
      <c r="T124" s="239" t="s">
        <v>1315</v>
      </c>
      <c r="U124" s="221">
        <v>0</v>
      </c>
      <c r="V124" s="221">
        <f>ROUND(E124*U124,2)</f>
        <v>0</v>
      </c>
      <c r="W124" s="221"/>
      <c r="X124" s="221" t="s">
        <v>236</v>
      </c>
      <c r="Y124" s="221" t="s">
        <v>237</v>
      </c>
      <c r="Z124" s="210"/>
      <c r="AA124" s="210"/>
      <c r="AB124" s="210"/>
      <c r="AC124" s="210"/>
      <c r="AD124" s="210"/>
      <c r="AE124" s="210"/>
      <c r="AF124" s="210"/>
      <c r="AG124" s="210" t="s">
        <v>623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7" t="s">
        <v>1475</v>
      </c>
      <c r="D125" s="242"/>
      <c r="E125" s="242"/>
      <c r="F125" s="242"/>
      <c r="G125" s="242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314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3">
        <v>53</v>
      </c>
      <c r="B126" s="234" t="s">
        <v>1476</v>
      </c>
      <c r="C126" s="254" t="s">
        <v>1477</v>
      </c>
      <c r="D126" s="235" t="s">
        <v>362</v>
      </c>
      <c r="E126" s="236">
        <v>5</v>
      </c>
      <c r="F126" s="237"/>
      <c r="G126" s="238">
        <f>ROUND(E126*F126,2)</f>
        <v>0</v>
      </c>
      <c r="H126" s="237"/>
      <c r="I126" s="238">
        <f>ROUND(E126*H126,2)</f>
        <v>0</v>
      </c>
      <c r="J126" s="237"/>
      <c r="K126" s="238">
        <f>ROUND(E126*J126,2)</f>
        <v>0</v>
      </c>
      <c r="L126" s="238">
        <v>21</v>
      </c>
      <c r="M126" s="238">
        <f>G126*(1+L126/100)</f>
        <v>0</v>
      </c>
      <c r="N126" s="236">
        <v>0</v>
      </c>
      <c r="O126" s="236">
        <f>ROUND(E126*N126,2)</f>
        <v>0</v>
      </c>
      <c r="P126" s="236">
        <v>0</v>
      </c>
      <c r="Q126" s="236">
        <f>ROUND(E126*P126,2)</f>
        <v>0</v>
      </c>
      <c r="R126" s="238"/>
      <c r="S126" s="238" t="s">
        <v>1314</v>
      </c>
      <c r="T126" s="239" t="s">
        <v>1315</v>
      </c>
      <c r="U126" s="221">
        <v>0</v>
      </c>
      <c r="V126" s="221">
        <f>ROUND(E126*U126,2)</f>
        <v>0</v>
      </c>
      <c r="W126" s="221"/>
      <c r="X126" s="221" t="s">
        <v>236</v>
      </c>
      <c r="Y126" s="221" t="s">
        <v>237</v>
      </c>
      <c r="Z126" s="210"/>
      <c r="AA126" s="210"/>
      <c r="AB126" s="210"/>
      <c r="AC126" s="210"/>
      <c r="AD126" s="210"/>
      <c r="AE126" s="210"/>
      <c r="AF126" s="210"/>
      <c r="AG126" s="210" t="s">
        <v>623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7" t="s">
        <v>1478</v>
      </c>
      <c r="D127" s="242"/>
      <c r="E127" s="242"/>
      <c r="F127" s="242"/>
      <c r="G127" s="242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314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33">
        <v>54</v>
      </c>
      <c r="B128" s="234" t="s">
        <v>1479</v>
      </c>
      <c r="C128" s="254" t="s">
        <v>1480</v>
      </c>
      <c r="D128" s="235" t="s">
        <v>362</v>
      </c>
      <c r="E128" s="236">
        <v>5</v>
      </c>
      <c r="F128" s="237"/>
      <c r="G128" s="238">
        <f>ROUND(E128*F128,2)</f>
        <v>0</v>
      </c>
      <c r="H128" s="237"/>
      <c r="I128" s="238">
        <f>ROUND(E128*H128,2)</f>
        <v>0</v>
      </c>
      <c r="J128" s="237"/>
      <c r="K128" s="238">
        <f>ROUND(E128*J128,2)</f>
        <v>0</v>
      </c>
      <c r="L128" s="238">
        <v>21</v>
      </c>
      <c r="M128" s="238">
        <f>G128*(1+L128/100)</f>
        <v>0</v>
      </c>
      <c r="N128" s="236">
        <v>0</v>
      </c>
      <c r="O128" s="236">
        <f>ROUND(E128*N128,2)</f>
        <v>0</v>
      </c>
      <c r="P128" s="236">
        <v>6.2E-4</v>
      </c>
      <c r="Q128" s="236">
        <f>ROUND(E128*P128,2)</f>
        <v>0</v>
      </c>
      <c r="R128" s="238"/>
      <c r="S128" s="238" t="s">
        <v>1314</v>
      </c>
      <c r="T128" s="239" t="s">
        <v>1315</v>
      </c>
      <c r="U128" s="221">
        <v>0</v>
      </c>
      <c r="V128" s="221">
        <f>ROUND(E128*U128,2)</f>
        <v>0</v>
      </c>
      <c r="W128" s="221"/>
      <c r="X128" s="221" t="s">
        <v>236</v>
      </c>
      <c r="Y128" s="221" t="s">
        <v>237</v>
      </c>
      <c r="Z128" s="210"/>
      <c r="AA128" s="210"/>
      <c r="AB128" s="210"/>
      <c r="AC128" s="210"/>
      <c r="AD128" s="210"/>
      <c r="AE128" s="210"/>
      <c r="AF128" s="210"/>
      <c r="AG128" s="210" t="s">
        <v>623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7" t="s">
        <v>1481</v>
      </c>
      <c r="D129" s="242"/>
      <c r="E129" s="242"/>
      <c r="F129" s="242"/>
      <c r="G129" s="242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314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3">
        <v>55</v>
      </c>
      <c r="B130" s="234" t="s">
        <v>1482</v>
      </c>
      <c r="C130" s="254" t="s">
        <v>1483</v>
      </c>
      <c r="D130" s="235" t="s">
        <v>233</v>
      </c>
      <c r="E130" s="236">
        <v>5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21</v>
      </c>
      <c r="M130" s="238">
        <f>G130*(1+L130/100)</f>
        <v>0</v>
      </c>
      <c r="N130" s="236">
        <v>0</v>
      </c>
      <c r="O130" s="236">
        <f>ROUND(E130*N130,2)</f>
        <v>0</v>
      </c>
      <c r="P130" s="236">
        <v>2.5000000000000001E-4</v>
      </c>
      <c r="Q130" s="236">
        <f>ROUND(E130*P130,2)</f>
        <v>0</v>
      </c>
      <c r="R130" s="238"/>
      <c r="S130" s="238" t="s">
        <v>1314</v>
      </c>
      <c r="T130" s="239" t="s">
        <v>1315</v>
      </c>
      <c r="U130" s="221">
        <v>0</v>
      </c>
      <c r="V130" s="221">
        <f>ROUND(E130*U130,2)</f>
        <v>0</v>
      </c>
      <c r="W130" s="221"/>
      <c r="X130" s="221" t="s">
        <v>236</v>
      </c>
      <c r="Y130" s="221" t="s">
        <v>237</v>
      </c>
      <c r="Z130" s="210"/>
      <c r="AA130" s="210"/>
      <c r="AB130" s="210"/>
      <c r="AC130" s="210"/>
      <c r="AD130" s="210"/>
      <c r="AE130" s="210"/>
      <c r="AF130" s="210"/>
      <c r="AG130" s="210" t="s">
        <v>623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7" t="s">
        <v>1484</v>
      </c>
      <c r="D131" s="242"/>
      <c r="E131" s="242"/>
      <c r="F131" s="242"/>
      <c r="G131" s="242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314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3">
        <v>56</v>
      </c>
      <c r="B132" s="234" t="s">
        <v>1485</v>
      </c>
      <c r="C132" s="254" t="s">
        <v>1486</v>
      </c>
      <c r="D132" s="235" t="s">
        <v>233</v>
      </c>
      <c r="E132" s="236">
        <v>1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21</v>
      </c>
      <c r="M132" s="238">
        <f>G132*(1+L132/100)</f>
        <v>0</v>
      </c>
      <c r="N132" s="236">
        <v>0</v>
      </c>
      <c r="O132" s="236">
        <f>ROUND(E132*N132,2)</f>
        <v>0</v>
      </c>
      <c r="P132" s="236">
        <v>2.5999999999999999E-3</v>
      </c>
      <c r="Q132" s="236">
        <f>ROUND(E132*P132,2)</f>
        <v>0</v>
      </c>
      <c r="R132" s="238"/>
      <c r="S132" s="238" t="s">
        <v>1314</v>
      </c>
      <c r="T132" s="239" t="s">
        <v>1315</v>
      </c>
      <c r="U132" s="221">
        <v>0</v>
      </c>
      <c r="V132" s="221">
        <f>ROUND(E132*U132,2)</f>
        <v>0</v>
      </c>
      <c r="W132" s="221"/>
      <c r="X132" s="221" t="s">
        <v>236</v>
      </c>
      <c r="Y132" s="221" t="s">
        <v>237</v>
      </c>
      <c r="Z132" s="210"/>
      <c r="AA132" s="210"/>
      <c r="AB132" s="210"/>
      <c r="AC132" s="210"/>
      <c r="AD132" s="210"/>
      <c r="AE132" s="210"/>
      <c r="AF132" s="210"/>
      <c r="AG132" s="210" t="s">
        <v>623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7" t="s">
        <v>1487</v>
      </c>
      <c r="D133" s="242"/>
      <c r="E133" s="242"/>
      <c r="F133" s="242"/>
      <c r="G133" s="242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314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33">
        <v>57</v>
      </c>
      <c r="B134" s="234" t="s">
        <v>1488</v>
      </c>
      <c r="C134" s="254" t="s">
        <v>1489</v>
      </c>
      <c r="D134" s="235" t="s">
        <v>233</v>
      </c>
      <c r="E134" s="236">
        <v>2</v>
      </c>
      <c r="F134" s="237"/>
      <c r="G134" s="238">
        <f>ROUND(E134*F134,2)</f>
        <v>0</v>
      </c>
      <c r="H134" s="237"/>
      <c r="I134" s="238">
        <f>ROUND(E134*H134,2)</f>
        <v>0</v>
      </c>
      <c r="J134" s="237"/>
      <c r="K134" s="238">
        <f>ROUND(E134*J134,2)</f>
        <v>0</v>
      </c>
      <c r="L134" s="238">
        <v>21</v>
      </c>
      <c r="M134" s="238">
        <f>G134*(1+L134/100)</f>
        <v>0</v>
      </c>
      <c r="N134" s="236">
        <v>0</v>
      </c>
      <c r="O134" s="236">
        <f>ROUND(E134*N134,2)</f>
        <v>0</v>
      </c>
      <c r="P134" s="236">
        <v>0</v>
      </c>
      <c r="Q134" s="236">
        <f>ROUND(E134*P134,2)</f>
        <v>0</v>
      </c>
      <c r="R134" s="238"/>
      <c r="S134" s="238" t="s">
        <v>1314</v>
      </c>
      <c r="T134" s="239" t="s">
        <v>1315</v>
      </c>
      <c r="U134" s="221">
        <v>0</v>
      </c>
      <c r="V134" s="221">
        <f>ROUND(E134*U134,2)</f>
        <v>0</v>
      </c>
      <c r="W134" s="221"/>
      <c r="X134" s="221" t="s">
        <v>236</v>
      </c>
      <c r="Y134" s="221" t="s">
        <v>237</v>
      </c>
      <c r="Z134" s="210"/>
      <c r="AA134" s="210"/>
      <c r="AB134" s="210"/>
      <c r="AC134" s="210"/>
      <c r="AD134" s="210"/>
      <c r="AE134" s="210"/>
      <c r="AF134" s="210"/>
      <c r="AG134" s="210" t="s">
        <v>623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7" t="s">
        <v>1490</v>
      </c>
      <c r="D135" s="242"/>
      <c r="E135" s="242"/>
      <c r="F135" s="242"/>
      <c r="G135" s="242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314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33">
        <v>58</v>
      </c>
      <c r="B136" s="234" t="s">
        <v>1491</v>
      </c>
      <c r="C136" s="254" t="s">
        <v>1492</v>
      </c>
      <c r="D136" s="235" t="s">
        <v>233</v>
      </c>
      <c r="E136" s="236">
        <v>1</v>
      </c>
      <c r="F136" s="237"/>
      <c r="G136" s="238">
        <f>ROUND(E136*F136,2)</f>
        <v>0</v>
      </c>
      <c r="H136" s="237"/>
      <c r="I136" s="238">
        <f>ROUND(E136*H136,2)</f>
        <v>0</v>
      </c>
      <c r="J136" s="237"/>
      <c r="K136" s="238">
        <f>ROUND(E136*J136,2)</f>
        <v>0</v>
      </c>
      <c r="L136" s="238">
        <v>21</v>
      </c>
      <c r="M136" s="238">
        <f>G136*(1+L136/100)</f>
        <v>0</v>
      </c>
      <c r="N136" s="236">
        <v>0</v>
      </c>
      <c r="O136" s="236">
        <f>ROUND(E136*N136,2)</f>
        <v>0</v>
      </c>
      <c r="P136" s="236">
        <v>0</v>
      </c>
      <c r="Q136" s="236">
        <f>ROUND(E136*P136,2)</f>
        <v>0</v>
      </c>
      <c r="R136" s="238"/>
      <c r="S136" s="238" t="s">
        <v>1314</v>
      </c>
      <c r="T136" s="239" t="s">
        <v>1315</v>
      </c>
      <c r="U136" s="221">
        <v>0</v>
      </c>
      <c r="V136" s="221">
        <f>ROUND(E136*U136,2)</f>
        <v>0</v>
      </c>
      <c r="W136" s="221"/>
      <c r="X136" s="221" t="s">
        <v>236</v>
      </c>
      <c r="Y136" s="221" t="s">
        <v>237</v>
      </c>
      <c r="Z136" s="210"/>
      <c r="AA136" s="210"/>
      <c r="AB136" s="210"/>
      <c r="AC136" s="210"/>
      <c r="AD136" s="210"/>
      <c r="AE136" s="210"/>
      <c r="AF136" s="210"/>
      <c r="AG136" s="210" t="s">
        <v>623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7" t="s">
        <v>1493</v>
      </c>
      <c r="D137" s="242"/>
      <c r="E137" s="242"/>
      <c r="F137" s="242"/>
      <c r="G137" s="242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314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33.75" outlineLevel="1" x14ac:dyDescent="0.2">
      <c r="A138" s="233">
        <v>59</v>
      </c>
      <c r="B138" s="234" t="s">
        <v>1494</v>
      </c>
      <c r="C138" s="254" t="s">
        <v>1495</v>
      </c>
      <c r="D138" s="235" t="s">
        <v>233</v>
      </c>
      <c r="E138" s="236">
        <v>2</v>
      </c>
      <c r="F138" s="237"/>
      <c r="G138" s="238">
        <f>ROUND(E138*F138,2)</f>
        <v>0</v>
      </c>
      <c r="H138" s="237"/>
      <c r="I138" s="238">
        <f>ROUND(E138*H138,2)</f>
        <v>0</v>
      </c>
      <c r="J138" s="237"/>
      <c r="K138" s="238">
        <f>ROUND(E138*J138,2)</f>
        <v>0</v>
      </c>
      <c r="L138" s="238">
        <v>21</v>
      </c>
      <c r="M138" s="238">
        <f>G138*(1+L138/100)</f>
        <v>0</v>
      </c>
      <c r="N138" s="236">
        <v>0</v>
      </c>
      <c r="O138" s="236">
        <f>ROUND(E138*N138,2)</f>
        <v>0</v>
      </c>
      <c r="P138" s="236">
        <v>0</v>
      </c>
      <c r="Q138" s="236">
        <f>ROUND(E138*P138,2)</f>
        <v>0</v>
      </c>
      <c r="R138" s="238"/>
      <c r="S138" s="238" t="s">
        <v>1314</v>
      </c>
      <c r="T138" s="239" t="s">
        <v>1315</v>
      </c>
      <c r="U138" s="221">
        <v>0</v>
      </c>
      <c r="V138" s="221">
        <f>ROUND(E138*U138,2)</f>
        <v>0</v>
      </c>
      <c r="W138" s="221"/>
      <c r="X138" s="221" t="s">
        <v>236</v>
      </c>
      <c r="Y138" s="221" t="s">
        <v>237</v>
      </c>
      <c r="Z138" s="210"/>
      <c r="AA138" s="210"/>
      <c r="AB138" s="210"/>
      <c r="AC138" s="210"/>
      <c r="AD138" s="210"/>
      <c r="AE138" s="210"/>
      <c r="AF138" s="210"/>
      <c r="AG138" s="210" t="s">
        <v>623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7" t="s">
        <v>1496</v>
      </c>
      <c r="D139" s="242"/>
      <c r="E139" s="242"/>
      <c r="F139" s="242"/>
      <c r="G139" s="242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314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8" t="s">
        <v>1497</v>
      </c>
      <c r="D140" s="243"/>
      <c r="E140" s="243"/>
      <c r="F140" s="243"/>
      <c r="G140" s="243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314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33">
        <v>60</v>
      </c>
      <c r="B141" s="234" t="s">
        <v>1498</v>
      </c>
      <c r="C141" s="254" t="s">
        <v>1499</v>
      </c>
      <c r="D141" s="235" t="s">
        <v>233</v>
      </c>
      <c r="E141" s="236">
        <v>70</v>
      </c>
      <c r="F141" s="237"/>
      <c r="G141" s="238">
        <f>ROUND(E141*F141,2)</f>
        <v>0</v>
      </c>
      <c r="H141" s="237"/>
      <c r="I141" s="238">
        <f>ROUND(E141*H141,2)</f>
        <v>0</v>
      </c>
      <c r="J141" s="237"/>
      <c r="K141" s="238">
        <f>ROUND(E141*J141,2)</f>
        <v>0</v>
      </c>
      <c r="L141" s="238">
        <v>21</v>
      </c>
      <c r="M141" s="238">
        <f>G141*(1+L141/100)</f>
        <v>0</v>
      </c>
      <c r="N141" s="236">
        <v>0</v>
      </c>
      <c r="O141" s="236">
        <f>ROUND(E141*N141,2)</f>
        <v>0</v>
      </c>
      <c r="P141" s="236">
        <v>0</v>
      </c>
      <c r="Q141" s="236">
        <f>ROUND(E141*P141,2)</f>
        <v>0</v>
      </c>
      <c r="R141" s="238"/>
      <c r="S141" s="238" t="s">
        <v>1314</v>
      </c>
      <c r="T141" s="239" t="s">
        <v>1315</v>
      </c>
      <c r="U141" s="221">
        <v>0</v>
      </c>
      <c r="V141" s="221">
        <f>ROUND(E141*U141,2)</f>
        <v>0</v>
      </c>
      <c r="W141" s="221"/>
      <c r="X141" s="221" t="s">
        <v>236</v>
      </c>
      <c r="Y141" s="221" t="s">
        <v>237</v>
      </c>
      <c r="Z141" s="210"/>
      <c r="AA141" s="210"/>
      <c r="AB141" s="210"/>
      <c r="AC141" s="210"/>
      <c r="AD141" s="210"/>
      <c r="AE141" s="210"/>
      <c r="AF141" s="210"/>
      <c r="AG141" s="210" t="s">
        <v>623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7" t="s">
        <v>1500</v>
      </c>
      <c r="D142" s="242"/>
      <c r="E142" s="242"/>
      <c r="F142" s="242"/>
      <c r="G142" s="242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314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3">
        <v>61</v>
      </c>
      <c r="B143" s="234" t="s">
        <v>1501</v>
      </c>
      <c r="C143" s="254" t="s">
        <v>1502</v>
      </c>
      <c r="D143" s="235" t="s">
        <v>1069</v>
      </c>
      <c r="E143" s="236">
        <v>2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36">
        <v>0</v>
      </c>
      <c r="O143" s="236">
        <f>ROUND(E143*N143,2)</f>
        <v>0</v>
      </c>
      <c r="P143" s="236">
        <v>0</v>
      </c>
      <c r="Q143" s="236">
        <f>ROUND(E143*P143,2)</f>
        <v>0</v>
      </c>
      <c r="R143" s="238"/>
      <c r="S143" s="238" t="s">
        <v>1314</v>
      </c>
      <c r="T143" s="239" t="s">
        <v>1315</v>
      </c>
      <c r="U143" s="221">
        <v>0</v>
      </c>
      <c r="V143" s="221">
        <f>ROUND(E143*U143,2)</f>
        <v>0</v>
      </c>
      <c r="W143" s="221"/>
      <c r="X143" s="221" t="s">
        <v>236</v>
      </c>
      <c r="Y143" s="221" t="s">
        <v>237</v>
      </c>
      <c r="Z143" s="210"/>
      <c r="AA143" s="210"/>
      <c r="AB143" s="210"/>
      <c r="AC143" s="210"/>
      <c r="AD143" s="210"/>
      <c r="AE143" s="210"/>
      <c r="AF143" s="210"/>
      <c r="AG143" s="210" t="s">
        <v>623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7" t="s">
        <v>1503</v>
      </c>
      <c r="D144" s="242"/>
      <c r="E144" s="242"/>
      <c r="F144" s="242"/>
      <c r="G144" s="242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314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4">
        <v>62</v>
      </c>
      <c r="B145" s="245" t="s">
        <v>1504</v>
      </c>
      <c r="C145" s="259" t="s">
        <v>1505</v>
      </c>
      <c r="D145" s="246" t="s">
        <v>233</v>
      </c>
      <c r="E145" s="247">
        <v>1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21</v>
      </c>
      <c r="M145" s="249">
        <f>G145*(1+L145/100)</f>
        <v>0</v>
      </c>
      <c r="N145" s="247">
        <v>4.4799999999999996E-3</v>
      </c>
      <c r="O145" s="247">
        <f>ROUND(E145*N145,2)</f>
        <v>0</v>
      </c>
      <c r="P145" s="247">
        <v>0</v>
      </c>
      <c r="Q145" s="247">
        <f>ROUND(E145*P145,2)</f>
        <v>0</v>
      </c>
      <c r="R145" s="249"/>
      <c r="S145" s="249" t="s">
        <v>392</v>
      </c>
      <c r="T145" s="250" t="s">
        <v>393</v>
      </c>
      <c r="U145" s="221">
        <v>0</v>
      </c>
      <c r="V145" s="221">
        <f>ROUND(E145*U145,2)</f>
        <v>0</v>
      </c>
      <c r="W145" s="221"/>
      <c r="X145" s="221" t="s">
        <v>283</v>
      </c>
      <c r="Y145" s="221" t="s">
        <v>237</v>
      </c>
      <c r="Z145" s="210"/>
      <c r="AA145" s="210"/>
      <c r="AB145" s="210"/>
      <c r="AC145" s="210"/>
      <c r="AD145" s="210"/>
      <c r="AE145" s="210"/>
      <c r="AF145" s="210"/>
      <c r="AG145" s="210" t="s">
        <v>955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4">
        <v>63</v>
      </c>
      <c r="B146" s="245" t="s">
        <v>1506</v>
      </c>
      <c r="C146" s="259" t="s">
        <v>1507</v>
      </c>
      <c r="D146" s="246" t="s">
        <v>233</v>
      </c>
      <c r="E146" s="247">
        <v>4</v>
      </c>
      <c r="F146" s="248"/>
      <c r="G146" s="249">
        <f>ROUND(E146*F146,2)</f>
        <v>0</v>
      </c>
      <c r="H146" s="248"/>
      <c r="I146" s="249">
        <f>ROUND(E146*H146,2)</f>
        <v>0</v>
      </c>
      <c r="J146" s="248"/>
      <c r="K146" s="249">
        <f>ROUND(E146*J146,2)</f>
        <v>0</v>
      </c>
      <c r="L146" s="249">
        <v>21</v>
      </c>
      <c r="M146" s="249">
        <f>G146*(1+L146/100)</f>
        <v>0</v>
      </c>
      <c r="N146" s="247">
        <v>2.0000000000000002E-5</v>
      </c>
      <c r="O146" s="247">
        <f>ROUND(E146*N146,2)</f>
        <v>0</v>
      </c>
      <c r="P146" s="247">
        <v>0</v>
      </c>
      <c r="Q146" s="247">
        <f>ROUND(E146*P146,2)</f>
        <v>0</v>
      </c>
      <c r="R146" s="249"/>
      <c r="S146" s="249" t="s">
        <v>392</v>
      </c>
      <c r="T146" s="250" t="s">
        <v>393</v>
      </c>
      <c r="U146" s="221">
        <v>0</v>
      </c>
      <c r="V146" s="221">
        <f>ROUND(E146*U146,2)</f>
        <v>0</v>
      </c>
      <c r="W146" s="221"/>
      <c r="X146" s="221" t="s">
        <v>283</v>
      </c>
      <c r="Y146" s="221" t="s">
        <v>237</v>
      </c>
      <c r="Z146" s="210"/>
      <c r="AA146" s="210"/>
      <c r="AB146" s="210"/>
      <c r="AC146" s="210"/>
      <c r="AD146" s="210"/>
      <c r="AE146" s="210"/>
      <c r="AF146" s="210"/>
      <c r="AG146" s="210" t="s">
        <v>955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4">
        <v>64</v>
      </c>
      <c r="B147" s="245" t="s">
        <v>1508</v>
      </c>
      <c r="C147" s="259" t="s">
        <v>1509</v>
      </c>
      <c r="D147" s="246" t="s">
        <v>233</v>
      </c>
      <c r="E147" s="247">
        <v>1</v>
      </c>
      <c r="F147" s="248"/>
      <c r="G147" s="249">
        <f>ROUND(E147*F147,2)</f>
        <v>0</v>
      </c>
      <c r="H147" s="248"/>
      <c r="I147" s="249">
        <f>ROUND(E147*H147,2)</f>
        <v>0</v>
      </c>
      <c r="J147" s="248"/>
      <c r="K147" s="249">
        <f>ROUND(E147*J147,2)</f>
        <v>0</v>
      </c>
      <c r="L147" s="249">
        <v>21</v>
      </c>
      <c r="M147" s="249">
        <f>G147*(1+L147/100)</f>
        <v>0</v>
      </c>
      <c r="N147" s="247">
        <v>1.2999999999999999E-4</v>
      </c>
      <c r="O147" s="247">
        <f>ROUND(E147*N147,2)</f>
        <v>0</v>
      </c>
      <c r="P147" s="247">
        <v>0</v>
      </c>
      <c r="Q147" s="247">
        <f>ROUND(E147*P147,2)</f>
        <v>0</v>
      </c>
      <c r="R147" s="249"/>
      <c r="S147" s="249" t="s">
        <v>392</v>
      </c>
      <c r="T147" s="250" t="s">
        <v>393</v>
      </c>
      <c r="U147" s="221">
        <v>0</v>
      </c>
      <c r="V147" s="221">
        <f>ROUND(E147*U147,2)</f>
        <v>0</v>
      </c>
      <c r="W147" s="221"/>
      <c r="X147" s="221" t="s">
        <v>283</v>
      </c>
      <c r="Y147" s="221" t="s">
        <v>237</v>
      </c>
      <c r="Z147" s="210"/>
      <c r="AA147" s="210"/>
      <c r="AB147" s="210"/>
      <c r="AC147" s="210"/>
      <c r="AD147" s="210"/>
      <c r="AE147" s="210"/>
      <c r="AF147" s="210"/>
      <c r="AG147" s="210" t="s">
        <v>955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4">
        <v>65</v>
      </c>
      <c r="B148" s="245" t="s">
        <v>1510</v>
      </c>
      <c r="C148" s="259" t="s">
        <v>1511</v>
      </c>
      <c r="D148" s="246" t="s">
        <v>233</v>
      </c>
      <c r="E148" s="247">
        <v>1</v>
      </c>
      <c r="F148" s="248"/>
      <c r="G148" s="249">
        <f>ROUND(E148*F148,2)</f>
        <v>0</v>
      </c>
      <c r="H148" s="248"/>
      <c r="I148" s="249">
        <f>ROUND(E148*H148,2)</f>
        <v>0</v>
      </c>
      <c r="J148" s="248"/>
      <c r="K148" s="249">
        <f>ROUND(E148*J148,2)</f>
        <v>0</v>
      </c>
      <c r="L148" s="249">
        <v>21</v>
      </c>
      <c r="M148" s="249">
        <f>G148*(1+L148/100)</f>
        <v>0</v>
      </c>
      <c r="N148" s="247">
        <v>2.0000000000000001E-4</v>
      </c>
      <c r="O148" s="247">
        <f>ROUND(E148*N148,2)</f>
        <v>0</v>
      </c>
      <c r="P148" s="247">
        <v>0</v>
      </c>
      <c r="Q148" s="247">
        <f>ROUND(E148*P148,2)</f>
        <v>0</v>
      </c>
      <c r="R148" s="249"/>
      <c r="S148" s="249" t="s">
        <v>392</v>
      </c>
      <c r="T148" s="250" t="s">
        <v>393</v>
      </c>
      <c r="U148" s="221">
        <v>0</v>
      </c>
      <c r="V148" s="221">
        <f>ROUND(E148*U148,2)</f>
        <v>0</v>
      </c>
      <c r="W148" s="221"/>
      <c r="X148" s="221" t="s">
        <v>283</v>
      </c>
      <c r="Y148" s="221" t="s">
        <v>237</v>
      </c>
      <c r="Z148" s="210"/>
      <c r="AA148" s="210"/>
      <c r="AB148" s="210"/>
      <c r="AC148" s="210"/>
      <c r="AD148" s="210"/>
      <c r="AE148" s="210"/>
      <c r="AF148" s="210"/>
      <c r="AG148" s="210" t="s">
        <v>955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3">
        <v>66</v>
      </c>
      <c r="B149" s="234" t="s">
        <v>1512</v>
      </c>
      <c r="C149" s="254" t="s">
        <v>1513</v>
      </c>
      <c r="D149" s="235" t="s">
        <v>362</v>
      </c>
      <c r="E149" s="236">
        <v>1200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21</v>
      </c>
      <c r="M149" s="238">
        <f>G149*(1+L149/100)</f>
        <v>0</v>
      </c>
      <c r="N149" s="236">
        <v>1.2E-4</v>
      </c>
      <c r="O149" s="236">
        <f>ROUND(E149*N149,2)</f>
        <v>0.14000000000000001</v>
      </c>
      <c r="P149" s="236">
        <v>0</v>
      </c>
      <c r="Q149" s="236">
        <f>ROUND(E149*P149,2)</f>
        <v>0</v>
      </c>
      <c r="R149" s="238"/>
      <c r="S149" s="238" t="s">
        <v>1314</v>
      </c>
      <c r="T149" s="239" t="s">
        <v>1315</v>
      </c>
      <c r="U149" s="221">
        <v>0</v>
      </c>
      <c r="V149" s="221">
        <f>ROUND(E149*U149,2)</f>
        <v>0</v>
      </c>
      <c r="W149" s="221"/>
      <c r="X149" s="221" t="s">
        <v>283</v>
      </c>
      <c r="Y149" s="221" t="s">
        <v>237</v>
      </c>
      <c r="Z149" s="210"/>
      <c r="AA149" s="210"/>
      <c r="AB149" s="210"/>
      <c r="AC149" s="210"/>
      <c r="AD149" s="210"/>
      <c r="AE149" s="210"/>
      <c r="AF149" s="210"/>
      <c r="AG149" s="210" t="s">
        <v>955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7" t="s">
        <v>1322</v>
      </c>
      <c r="D150" s="242"/>
      <c r="E150" s="242"/>
      <c r="F150" s="242"/>
      <c r="G150" s="242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314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8" t="s">
        <v>1514</v>
      </c>
      <c r="D151" s="243"/>
      <c r="E151" s="243"/>
      <c r="F151" s="243"/>
      <c r="G151" s="243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314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3">
        <v>67</v>
      </c>
      <c r="B152" s="234" t="s">
        <v>1515</v>
      </c>
      <c r="C152" s="254" t="s">
        <v>1516</v>
      </c>
      <c r="D152" s="235" t="s">
        <v>362</v>
      </c>
      <c r="E152" s="236">
        <v>1200</v>
      </c>
      <c r="F152" s="237"/>
      <c r="G152" s="238">
        <f>ROUND(E152*F152,2)</f>
        <v>0</v>
      </c>
      <c r="H152" s="237"/>
      <c r="I152" s="238">
        <f>ROUND(E152*H152,2)</f>
        <v>0</v>
      </c>
      <c r="J152" s="237"/>
      <c r="K152" s="238">
        <f>ROUND(E152*J152,2)</f>
        <v>0</v>
      </c>
      <c r="L152" s="238">
        <v>21</v>
      </c>
      <c r="M152" s="238">
        <f>G152*(1+L152/100)</f>
        <v>0</v>
      </c>
      <c r="N152" s="236">
        <v>1.7000000000000001E-4</v>
      </c>
      <c r="O152" s="236">
        <f>ROUND(E152*N152,2)</f>
        <v>0.2</v>
      </c>
      <c r="P152" s="236">
        <v>0</v>
      </c>
      <c r="Q152" s="236">
        <f>ROUND(E152*P152,2)</f>
        <v>0</v>
      </c>
      <c r="R152" s="238"/>
      <c r="S152" s="238" t="s">
        <v>1314</v>
      </c>
      <c r="T152" s="239" t="s">
        <v>1315</v>
      </c>
      <c r="U152" s="221">
        <v>0</v>
      </c>
      <c r="V152" s="221">
        <f>ROUND(E152*U152,2)</f>
        <v>0</v>
      </c>
      <c r="W152" s="221"/>
      <c r="X152" s="221" t="s">
        <v>283</v>
      </c>
      <c r="Y152" s="221" t="s">
        <v>237</v>
      </c>
      <c r="Z152" s="210"/>
      <c r="AA152" s="210"/>
      <c r="AB152" s="210"/>
      <c r="AC152" s="210"/>
      <c r="AD152" s="210"/>
      <c r="AE152" s="210"/>
      <c r="AF152" s="210"/>
      <c r="AG152" s="210" t="s">
        <v>955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7" t="s">
        <v>1322</v>
      </c>
      <c r="D153" s="242"/>
      <c r="E153" s="242"/>
      <c r="F153" s="242"/>
      <c r="G153" s="242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314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8" t="s">
        <v>1517</v>
      </c>
      <c r="D154" s="243"/>
      <c r="E154" s="243"/>
      <c r="F154" s="243"/>
      <c r="G154" s="243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314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4">
        <v>68</v>
      </c>
      <c r="B155" s="245" t="s">
        <v>1518</v>
      </c>
      <c r="C155" s="259" t="s">
        <v>1519</v>
      </c>
      <c r="D155" s="246" t="s">
        <v>362</v>
      </c>
      <c r="E155" s="247">
        <v>11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21</v>
      </c>
      <c r="M155" s="249">
        <f>G155*(1+L155/100)</f>
        <v>0</v>
      </c>
      <c r="N155" s="247">
        <v>6.4000000000000005E-4</v>
      </c>
      <c r="O155" s="247">
        <f>ROUND(E155*N155,2)</f>
        <v>0.01</v>
      </c>
      <c r="P155" s="247">
        <v>0</v>
      </c>
      <c r="Q155" s="247">
        <f>ROUND(E155*P155,2)</f>
        <v>0</v>
      </c>
      <c r="R155" s="249"/>
      <c r="S155" s="249" t="s">
        <v>1314</v>
      </c>
      <c r="T155" s="250" t="s">
        <v>1315</v>
      </c>
      <c r="U155" s="221">
        <v>0</v>
      </c>
      <c r="V155" s="221">
        <f>ROUND(E155*U155,2)</f>
        <v>0</v>
      </c>
      <c r="W155" s="221"/>
      <c r="X155" s="221" t="s">
        <v>283</v>
      </c>
      <c r="Y155" s="221" t="s">
        <v>237</v>
      </c>
      <c r="Z155" s="210"/>
      <c r="AA155" s="210"/>
      <c r="AB155" s="210"/>
      <c r="AC155" s="210"/>
      <c r="AD155" s="210"/>
      <c r="AE155" s="210"/>
      <c r="AF155" s="210"/>
      <c r="AG155" s="210" t="s">
        <v>955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4">
        <v>69</v>
      </c>
      <c r="B156" s="245" t="s">
        <v>1520</v>
      </c>
      <c r="C156" s="259" t="s">
        <v>1521</v>
      </c>
      <c r="D156" s="246" t="s">
        <v>362</v>
      </c>
      <c r="E156" s="247">
        <v>25</v>
      </c>
      <c r="F156" s="248"/>
      <c r="G156" s="249">
        <f>ROUND(E156*F156,2)</f>
        <v>0</v>
      </c>
      <c r="H156" s="248"/>
      <c r="I156" s="249">
        <f>ROUND(E156*H156,2)</f>
        <v>0</v>
      </c>
      <c r="J156" s="248"/>
      <c r="K156" s="249">
        <f>ROUND(E156*J156,2)</f>
        <v>0</v>
      </c>
      <c r="L156" s="249">
        <v>21</v>
      </c>
      <c r="M156" s="249">
        <f>G156*(1+L156/100)</f>
        <v>0</v>
      </c>
      <c r="N156" s="247">
        <v>8.9999999999999998E-4</v>
      </c>
      <c r="O156" s="247">
        <f>ROUND(E156*N156,2)</f>
        <v>0.02</v>
      </c>
      <c r="P156" s="247">
        <v>0</v>
      </c>
      <c r="Q156" s="247">
        <f>ROUND(E156*P156,2)</f>
        <v>0</v>
      </c>
      <c r="R156" s="249"/>
      <c r="S156" s="249" t="s">
        <v>1314</v>
      </c>
      <c r="T156" s="250" t="s">
        <v>1315</v>
      </c>
      <c r="U156" s="221">
        <v>0</v>
      </c>
      <c r="V156" s="221">
        <f>ROUND(E156*U156,2)</f>
        <v>0</v>
      </c>
      <c r="W156" s="221"/>
      <c r="X156" s="221" t="s">
        <v>283</v>
      </c>
      <c r="Y156" s="221" t="s">
        <v>237</v>
      </c>
      <c r="Z156" s="210"/>
      <c r="AA156" s="210"/>
      <c r="AB156" s="210"/>
      <c r="AC156" s="210"/>
      <c r="AD156" s="210"/>
      <c r="AE156" s="210"/>
      <c r="AF156" s="210"/>
      <c r="AG156" s="210" t="s">
        <v>955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4">
        <v>70</v>
      </c>
      <c r="B157" s="245" t="s">
        <v>1520</v>
      </c>
      <c r="C157" s="259" t="s">
        <v>1521</v>
      </c>
      <c r="D157" s="246" t="s">
        <v>362</v>
      </c>
      <c r="E157" s="247">
        <v>25</v>
      </c>
      <c r="F157" s="248"/>
      <c r="G157" s="249">
        <f>ROUND(E157*F157,2)</f>
        <v>0</v>
      </c>
      <c r="H157" s="248"/>
      <c r="I157" s="249">
        <f>ROUND(E157*H157,2)</f>
        <v>0</v>
      </c>
      <c r="J157" s="248"/>
      <c r="K157" s="249">
        <f>ROUND(E157*J157,2)</f>
        <v>0</v>
      </c>
      <c r="L157" s="249">
        <v>21</v>
      </c>
      <c r="M157" s="249">
        <f>G157*(1+L157/100)</f>
        <v>0</v>
      </c>
      <c r="N157" s="247">
        <v>8.9999999999999998E-4</v>
      </c>
      <c r="O157" s="247">
        <f>ROUND(E157*N157,2)</f>
        <v>0.02</v>
      </c>
      <c r="P157" s="247">
        <v>0</v>
      </c>
      <c r="Q157" s="247">
        <f>ROUND(E157*P157,2)</f>
        <v>0</v>
      </c>
      <c r="R157" s="249"/>
      <c r="S157" s="249" t="s">
        <v>1314</v>
      </c>
      <c r="T157" s="250" t="s">
        <v>1315</v>
      </c>
      <c r="U157" s="221">
        <v>0</v>
      </c>
      <c r="V157" s="221">
        <f>ROUND(E157*U157,2)</f>
        <v>0</v>
      </c>
      <c r="W157" s="221"/>
      <c r="X157" s="221" t="s">
        <v>283</v>
      </c>
      <c r="Y157" s="221" t="s">
        <v>237</v>
      </c>
      <c r="Z157" s="210"/>
      <c r="AA157" s="210"/>
      <c r="AB157" s="210"/>
      <c r="AC157" s="210"/>
      <c r="AD157" s="210"/>
      <c r="AE157" s="210"/>
      <c r="AF157" s="210"/>
      <c r="AG157" s="210" t="s">
        <v>955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4">
        <v>71</v>
      </c>
      <c r="B158" s="245" t="s">
        <v>1522</v>
      </c>
      <c r="C158" s="259" t="s">
        <v>1523</v>
      </c>
      <c r="D158" s="246" t="s">
        <v>362</v>
      </c>
      <c r="E158" s="247">
        <v>30</v>
      </c>
      <c r="F158" s="248"/>
      <c r="G158" s="249">
        <f>ROUND(E158*F158,2)</f>
        <v>0</v>
      </c>
      <c r="H158" s="248"/>
      <c r="I158" s="249">
        <f>ROUND(E158*H158,2)</f>
        <v>0</v>
      </c>
      <c r="J158" s="248"/>
      <c r="K158" s="249">
        <f>ROUND(E158*J158,2)</f>
        <v>0</v>
      </c>
      <c r="L158" s="249">
        <v>21</v>
      </c>
      <c r="M158" s="249">
        <f>G158*(1+L158/100)</f>
        <v>0</v>
      </c>
      <c r="N158" s="247">
        <v>2.5000000000000001E-4</v>
      </c>
      <c r="O158" s="247">
        <f>ROUND(E158*N158,2)</f>
        <v>0.01</v>
      </c>
      <c r="P158" s="247">
        <v>0</v>
      </c>
      <c r="Q158" s="247">
        <f>ROUND(E158*P158,2)</f>
        <v>0</v>
      </c>
      <c r="R158" s="249"/>
      <c r="S158" s="249" t="s">
        <v>1314</v>
      </c>
      <c r="T158" s="250" t="s">
        <v>1315</v>
      </c>
      <c r="U158" s="221">
        <v>0</v>
      </c>
      <c r="V158" s="221">
        <f>ROUND(E158*U158,2)</f>
        <v>0</v>
      </c>
      <c r="W158" s="221"/>
      <c r="X158" s="221" t="s">
        <v>283</v>
      </c>
      <c r="Y158" s="221" t="s">
        <v>237</v>
      </c>
      <c r="Z158" s="210"/>
      <c r="AA158" s="210"/>
      <c r="AB158" s="210"/>
      <c r="AC158" s="210"/>
      <c r="AD158" s="210"/>
      <c r="AE158" s="210"/>
      <c r="AF158" s="210"/>
      <c r="AG158" s="210" t="s">
        <v>955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3">
        <v>72</v>
      </c>
      <c r="B159" s="234" t="s">
        <v>1524</v>
      </c>
      <c r="C159" s="254" t="s">
        <v>1525</v>
      </c>
      <c r="D159" s="235" t="s">
        <v>362</v>
      </c>
      <c r="E159" s="236">
        <v>30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21</v>
      </c>
      <c r="M159" s="238">
        <f>G159*(1+L159/100)</f>
        <v>0</v>
      </c>
      <c r="N159" s="236">
        <v>3.4000000000000002E-4</v>
      </c>
      <c r="O159" s="236">
        <f>ROUND(E159*N159,2)</f>
        <v>0.01</v>
      </c>
      <c r="P159" s="236">
        <v>0</v>
      </c>
      <c r="Q159" s="236">
        <f>ROUND(E159*P159,2)</f>
        <v>0</v>
      </c>
      <c r="R159" s="238"/>
      <c r="S159" s="238" t="s">
        <v>1314</v>
      </c>
      <c r="T159" s="239" t="s">
        <v>1315</v>
      </c>
      <c r="U159" s="221">
        <v>0</v>
      </c>
      <c r="V159" s="221">
        <f>ROUND(E159*U159,2)</f>
        <v>0</v>
      </c>
      <c r="W159" s="221"/>
      <c r="X159" s="221" t="s">
        <v>283</v>
      </c>
      <c r="Y159" s="221" t="s">
        <v>237</v>
      </c>
      <c r="Z159" s="210"/>
      <c r="AA159" s="210"/>
      <c r="AB159" s="210"/>
      <c r="AC159" s="210"/>
      <c r="AD159" s="210"/>
      <c r="AE159" s="210"/>
      <c r="AF159" s="210"/>
      <c r="AG159" s="210" t="s">
        <v>955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7" t="s">
        <v>1322</v>
      </c>
      <c r="D160" s="242"/>
      <c r="E160" s="242"/>
      <c r="F160" s="242"/>
      <c r="G160" s="242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314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8" t="s">
        <v>1526</v>
      </c>
      <c r="D161" s="243"/>
      <c r="E161" s="243"/>
      <c r="F161" s="243"/>
      <c r="G161" s="243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314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44">
        <v>73</v>
      </c>
      <c r="B162" s="245" t="s">
        <v>1527</v>
      </c>
      <c r="C162" s="259" t="s">
        <v>1528</v>
      </c>
      <c r="D162" s="246" t="s">
        <v>362</v>
      </c>
      <c r="E162" s="247">
        <v>200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7">
        <v>1.2999999999999999E-4</v>
      </c>
      <c r="O162" s="247">
        <f>ROUND(E162*N162,2)</f>
        <v>0.03</v>
      </c>
      <c r="P162" s="247">
        <v>0</v>
      </c>
      <c r="Q162" s="247">
        <f>ROUND(E162*P162,2)</f>
        <v>0</v>
      </c>
      <c r="R162" s="249"/>
      <c r="S162" s="249" t="s">
        <v>1314</v>
      </c>
      <c r="T162" s="250" t="s">
        <v>1315</v>
      </c>
      <c r="U162" s="221">
        <v>0</v>
      </c>
      <c r="V162" s="221">
        <f>ROUND(E162*U162,2)</f>
        <v>0</v>
      </c>
      <c r="W162" s="221"/>
      <c r="X162" s="221" t="s">
        <v>283</v>
      </c>
      <c r="Y162" s="221" t="s">
        <v>237</v>
      </c>
      <c r="Z162" s="210"/>
      <c r="AA162" s="210"/>
      <c r="AB162" s="210"/>
      <c r="AC162" s="210"/>
      <c r="AD162" s="210"/>
      <c r="AE162" s="210"/>
      <c r="AF162" s="210"/>
      <c r="AG162" s="210" t="s">
        <v>955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3">
        <v>74</v>
      </c>
      <c r="B163" s="234" t="s">
        <v>1529</v>
      </c>
      <c r="C163" s="254" t="s">
        <v>1530</v>
      </c>
      <c r="D163" s="235" t="s">
        <v>362</v>
      </c>
      <c r="E163" s="236">
        <v>18</v>
      </c>
      <c r="F163" s="237"/>
      <c r="G163" s="238">
        <f>ROUND(E163*F163,2)</f>
        <v>0</v>
      </c>
      <c r="H163" s="237"/>
      <c r="I163" s="238">
        <f>ROUND(E163*H163,2)</f>
        <v>0</v>
      </c>
      <c r="J163" s="237"/>
      <c r="K163" s="238">
        <f>ROUND(E163*J163,2)</f>
        <v>0</v>
      </c>
      <c r="L163" s="238">
        <v>21</v>
      </c>
      <c r="M163" s="238">
        <f>G163*(1+L163/100)</f>
        <v>0</v>
      </c>
      <c r="N163" s="236">
        <v>6.9999999999999994E-5</v>
      </c>
      <c r="O163" s="236">
        <f>ROUND(E163*N163,2)</f>
        <v>0</v>
      </c>
      <c r="P163" s="236">
        <v>0</v>
      </c>
      <c r="Q163" s="236">
        <f>ROUND(E163*P163,2)</f>
        <v>0</v>
      </c>
      <c r="R163" s="238"/>
      <c r="S163" s="238" t="s">
        <v>1314</v>
      </c>
      <c r="T163" s="239" t="s">
        <v>1315</v>
      </c>
      <c r="U163" s="221">
        <v>0</v>
      </c>
      <c r="V163" s="221">
        <f>ROUND(E163*U163,2)</f>
        <v>0</v>
      </c>
      <c r="W163" s="221"/>
      <c r="X163" s="221" t="s">
        <v>283</v>
      </c>
      <c r="Y163" s="221" t="s">
        <v>237</v>
      </c>
      <c r="Z163" s="210"/>
      <c r="AA163" s="210"/>
      <c r="AB163" s="210"/>
      <c r="AC163" s="210"/>
      <c r="AD163" s="210"/>
      <c r="AE163" s="210"/>
      <c r="AF163" s="210"/>
      <c r="AG163" s="210" t="s">
        <v>955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7" t="s">
        <v>1322</v>
      </c>
      <c r="D164" s="242"/>
      <c r="E164" s="242"/>
      <c r="F164" s="242"/>
      <c r="G164" s="242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314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8" t="s">
        <v>1531</v>
      </c>
      <c r="D165" s="243"/>
      <c r="E165" s="243"/>
      <c r="F165" s="243"/>
      <c r="G165" s="243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314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44">
        <v>75</v>
      </c>
      <c r="B166" s="245" t="s">
        <v>1532</v>
      </c>
      <c r="C166" s="259" t="s">
        <v>1533</v>
      </c>
      <c r="D166" s="246" t="s">
        <v>362</v>
      </c>
      <c r="E166" s="247">
        <v>11</v>
      </c>
      <c r="F166" s="248"/>
      <c r="G166" s="249">
        <f>ROUND(E166*F166,2)</f>
        <v>0</v>
      </c>
      <c r="H166" s="248"/>
      <c r="I166" s="249">
        <f>ROUND(E166*H166,2)</f>
        <v>0</v>
      </c>
      <c r="J166" s="248"/>
      <c r="K166" s="249">
        <f>ROUND(E166*J166,2)</f>
        <v>0</v>
      </c>
      <c r="L166" s="249">
        <v>21</v>
      </c>
      <c r="M166" s="249">
        <f>G166*(1+L166/100)</f>
        <v>0</v>
      </c>
      <c r="N166" s="247">
        <v>1.1E-4</v>
      </c>
      <c r="O166" s="247">
        <f>ROUND(E166*N166,2)</f>
        <v>0</v>
      </c>
      <c r="P166" s="247">
        <v>0</v>
      </c>
      <c r="Q166" s="247">
        <f>ROUND(E166*P166,2)</f>
        <v>0</v>
      </c>
      <c r="R166" s="249"/>
      <c r="S166" s="249" t="s">
        <v>1314</v>
      </c>
      <c r="T166" s="250" t="s">
        <v>1315</v>
      </c>
      <c r="U166" s="221">
        <v>0</v>
      </c>
      <c r="V166" s="221">
        <f>ROUND(E166*U166,2)</f>
        <v>0</v>
      </c>
      <c r="W166" s="221"/>
      <c r="X166" s="221" t="s">
        <v>283</v>
      </c>
      <c r="Y166" s="221" t="s">
        <v>237</v>
      </c>
      <c r="Z166" s="210"/>
      <c r="AA166" s="210"/>
      <c r="AB166" s="210"/>
      <c r="AC166" s="210"/>
      <c r="AD166" s="210"/>
      <c r="AE166" s="210"/>
      <c r="AF166" s="210"/>
      <c r="AG166" s="210" t="s">
        <v>955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33">
        <v>76</v>
      </c>
      <c r="B167" s="234" t="s">
        <v>1534</v>
      </c>
      <c r="C167" s="254" t="s">
        <v>1535</v>
      </c>
      <c r="D167" s="235" t="s">
        <v>362</v>
      </c>
      <c r="E167" s="236">
        <v>25</v>
      </c>
      <c r="F167" s="237"/>
      <c r="G167" s="238">
        <f>ROUND(E167*F167,2)</f>
        <v>0</v>
      </c>
      <c r="H167" s="237"/>
      <c r="I167" s="238">
        <f>ROUND(E167*H167,2)</f>
        <v>0</v>
      </c>
      <c r="J167" s="237"/>
      <c r="K167" s="238">
        <f>ROUND(E167*J167,2)</f>
        <v>0</v>
      </c>
      <c r="L167" s="238">
        <v>21</v>
      </c>
      <c r="M167" s="238">
        <f>G167*(1+L167/100)</f>
        <v>0</v>
      </c>
      <c r="N167" s="236">
        <v>1.7000000000000001E-4</v>
      </c>
      <c r="O167" s="236">
        <f>ROUND(E167*N167,2)</f>
        <v>0</v>
      </c>
      <c r="P167" s="236">
        <v>0</v>
      </c>
      <c r="Q167" s="236">
        <f>ROUND(E167*P167,2)</f>
        <v>0</v>
      </c>
      <c r="R167" s="238"/>
      <c r="S167" s="238" t="s">
        <v>1314</v>
      </c>
      <c r="T167" s="239" t="s">
        <v>1315</v>
      </c>
      <c r="U167" s="221">
        <v>0</v>
      </c>
      <c r="V167" s="221">
        <f>ROUND(E167*U167,2)</f>
        <v>0</v>
      </c>
      <c r="W167" s="221"/>
      <c r="X167" s="221" t="s">
        <v>283</v>
      </c>
      <c r="Y167" s="221" t="s">
        <v>237</v>
      </c>
      <c r="Z167" s="210"/>
      <c r="AA167" s="210"/>
      <c r="AB167" s="210"/>
      <c r="AC167" s="210"/>
      <c r="AD167" s="210"/>
      <c r="AE167" s="210"/>
      <c r="AF167" s="210"/>
      <c r="AG167" s="210" t="s">
        <v>955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7" t="s">
        <v>1322</v>
      </c>
      <c r="D168" s="242"/>
      <c r="E168" s="242"/>
      <c r="F168" s="242"/>
      <c r="G168" s="242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314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8" t="s">
        <v>1536</v>
      </c>
      <c r="D169" s="243"/>
      <c r="E169" s="243"/>
      <c r="F169" s="243"/>
      <c r="G169" s="243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314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4">
        <v>77</v>
      </c>
      <c r="B170" s="245" t="s">
        <v>1537</v>
      </c>
      <c r="C170" s="259" t="s">
        <v>1538</v>
      </c>
      <c r="D170" s="246" t="s">
        <v>233</v>
      </c>
      <c r="E170" s="247">
        <v>11</v>
      </c>
      <c r="F170" s="248"/>
      <c r="G170" s="249">
        <f>ROUND(E170*F170,2)</f>
        <v>0</v>
      </c>
      <c r="H170" s="248"/>
      <c r="I170" s="249">
        <f>ROUND(E170*H170,2)</f>
        <v>0</v>
      </c>
      <c r="J170" s="248"/>
      <c r="K170" s="249">
        <f>ROUND(E170*J170,2)</f>
        <v>0</v>
      </c>
      <c r="L170" s="249">
        <v>21</v>
      </c>
      <c r="M170" s="249">
        <f>G170*(1+L170/100)</f>
        <v>0</v>
      </c>
      <c r="N170" s="247">
        <v>4.0000000000000003E-5</v>
      </c>
      <c r="O170" s="247">
        <f>ROUND(E170*N170,2)</f>
        <v>0</v>
      </c>
      <c r="P170" s="247">
        <v>0</v>
      </c>
      <c r="Q170" s="247">
        <f>ROUND(E170*P170,2)</f>
        <v>0</v>
      </c>
      <c r="R170" s="249"/>
      <c r="S170" s="249" t="s">
        <v>1314</v>
      </c>
      <c r="T170" s="250" t="s">
        <v>1315</v>
      </c>
      <c r="U170" s="221">
        <v>0</v>
      </c>
      <c r="V170" s="221">
        <f>ROUND(E170*U170,2)</f>
        <v>0</v>
      </c>
      <c r="W170" s="221"/>
      <c r="X170" s="221" t="s">
        <v>283</v>
      </c>
      <c r="Y170" s="221" t="s">
        <v>237</v>
      </c>
      <c r="Z170" s="210"/>
      <c r="AA170" s="210"/>
      <c r="AB170" s="210"/>
      <c r="AC170" s="210"/>
      <c r="AD170" s="210"/>
      <c r="AE170" s="210"/>
      <c r="AF170" s="210"/>
      <c r="AG170" s="210" t="s">
        <v>955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4">
        <v>78</v>
      </c>
      <c r="B171" s="245" t="s">
        <v>1539</v>
      </c>
      <c r="C171" s="259" t="s">
        <v>1540</v>
      </c>
      <c r="D171" s="246" t="s">
        <v>233</v>
      </c>
      <c r="E171" s="247">
        <v>4</v>
      </c>
      <c r="F171" s="248"/>
      <c r="G171" s="249">
        <f>ROUND(E171*F171,2)</f>
        <v>0</v>
      </c>
      <c r="H171" s="248"/>
      <c r="I171" s="249">
        <f>ROUND(E171*H171,2)</f>
        <v>0</v>
      </c>
      <c r="J171" s="248"/>
      <c r="K171" s="249">
        <f>ROUND(E171*J171,2)</f>
        <v>0</v>
      </c>
      <c r="L171" s="249">
        <v>21</v>
      </c>
      <c r="M171" s="249">
        <f>G171*(1+L171/100)</f>
        <v>0</v>
      </c>
      <c r="N171" s="247">
        <v>4.0000000000000003E-5</v>
      </c>
      <c r="O171" s="247">
        <f>ROUND(E171*N171,2)</f>
        <v>0</v>
      </c>
      <c r="P171" s="247">
        <v>0</v>
      </c>
      <c r="Q171" s="247">
        <f>ROUND(E171*P171,2)</f>
        <v>0</v>
      </c>
      <c r="R171" s="249"/>
      <c r="S171" s="249" t="s">
        <v>1314</v>
      </c>
      <c r="T171" s="250" t="s">
        <v>1315</v>
      </c>
      <c r="U171" s="221">
        <v>0</v>
      </c>
      <c r="V171" s="221">
        <f>ROUND(E171*U171,2)</f>
        <v>0</v>
      </c>
      <c r="W171" s="221"/>
      <c r="X171" s="221" t="s">
        <v>283</v>
      </c>
      <c r="Y171" s="221" t="s">
        <v>237</v>
      </c>
      <c r="Z171" s="210"/>
      <c r="AA171" s="210"/>
      <c r="AB171" s="210"/>
      <c r="AC171" s="210"/>
      <c r="AD171" s="210"/>
      <c r="AE171" s="210"/>
      <c r="AF171" s="210"/>
      <c r="AG171" s="210" t="s">
        <v>955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44">
        <v>79</v>
      </c>
      <c r="B172" s="245" t="s">
        <v>1541</v>
      </c>
      <c r="C172" s="259" t="s">
        <v>1542</v>
      </c>
      <c r="D172" s="246" t="s">
        <v>233</v>
      </c>
      <c r="E172" s="247">
        <v>27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21</v>
      </c>
      <c r="M172" s="249">
        <f>G172*(1+L172/100)</f>
        <v>0</v>
      </c>
      <c r="N172" s="247">
        <v>9.0000000000000006E-5</v>
      </c>
      <c r="O172" s="247">
        <f>ROUND(E172*N172,2)</f>
        <v>0</v>
      </c>
      <c r="P172" s="247">
        <v>0</v>
      </c>
      <c r="Q172" s="247">
        <f>ROUND(E172*P172,2)</f>
        <v>0</v>
      </c>
      <c r="R172" s="249"/>
      <c r="S172" s="249" t="s">
        <v>1314</v>
      </c>
      <c r="T172" s="250" t="s">
        <v>1315</v>
      </c>
      <c r="U172" s="221">
        <v>0</v>
      </c>
      <c r="V172" s="221">
        <f>ROUND(E172*U172,2)</f>
        <v>0</v>
      </c>
      <c r="W172" s="221"/>
      <c r="X172" s="221" t="s">
        <v>283</v>
      </c>
      <c r="Y172" s="221" t="s">
        <v>237</v>
      </c>
      <c r="Z172" s="210"/>
      <c r="AA172" s="210"/>
      <c r="AB172" s="210"/>
      <c r="AC172" s="210"/>
      <c r="AD172" s="210"/>
      <c r="AE172" s="210"/>
      <c r="AF172" s="210"/>
      <c r="AG172" s="210" t="s">
        <v>955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4">
        <v>80</v>
      </c>
      <c r="B173" s="245" t="s">
        <v>1543</v>
      </c>
      <c r="C173" s="259" t="s">
        <v>1544</v>
      </c>
      <c r="D173" s="246" t="s">
        <v>233</v>
      </c>
      <c r="E173" s="247">
        <v>14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21</v>
      </c>
      <c r="M173" s="249">
        <f>G173*(1+L173/100)</f>
        <v>0</v>
      </c>
      <c r="N173" s="247">
        <v>6.9999999999999994E-5</v>
      </c>
      <c r="O173" s="247">
        <f>ROUND(E173*N173,2)</f>
        <v>0</v>
      </c>
      <c r="P173" s="247">
        <v>0</v>
      </c>
      <c r="Q173" s="247">
        <f>ROUND(E173*P173,2)</f>
        <v>0</v>
      </c>
      <c r="R173" s="249"/>
      <c r="S173" s="249" t="s">
        <v>1314</v>
      </c>
      <c r="T173" s="250" t="s">
        <v>1315</v>
      </c>
      <c r="U173" s="221">
        <v>0</v>
      </c>
      <c r="V173" s="221">
        <f>ROUND(E173*U173,2)</f>
        <v>0</v>
      </c>
      <c r="W173" s="221"/>
      <c r="X173" s="221" t="s">
        <v>283</v>
      </c>
      <c r="Y173" s="221" t="s">
        <v>237</v>
      </c>
      <c r="Z173" s="210"/>
      <c r="AA173" s="210"/>
      <c r="AB173" s="210"/>
      <c r="AC173" s="210"/>
      <c r="AD173" s="210"/>
      <c r="AE173" s="210"/>
      <c r="AF173" s="210"/>
      <c r="AG173" s="210" t="s">
        <v>955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4">
        <v>81</v>
      </c>
      <c r="B174" s="245" t="s">
        <v>1545</v>
      </c>
      <c r="C174" s="259" t="s">
        <v>1546</v>
      </c>
      <c r="D174" s="246" t="s">
        <v>233</v>
      </c>
      <c r="E174" s="247">
        <v>4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21</v>
      </c>
      <c r="M174" s="249">
        <f>G174*(1+L174/100)</f>
        <v>0</v>
      </c>
      <c r="N174" s="247">
        <v>1.3999999999999999E-4</v>
      </c>
      <c r="O174" s="247">
        <f>ROUND(E174*N174,2)</f>
        <v>0</v>
      </c>
      <c r="P174" s="247">
        <v>0</v>
      </c>
      <c r="Q174" s="247">
        <f>ROUND(E174*P174,2)</f>
        <v>0</v>
      </c>
      <c r="R174" s="249"/>
      <c r="S174" s="249" t="s">
        <v>1314</v>
      </c>
      <c r="T174" s="250" t="s">
        <v>1315</v>
      </c>
      <c r="U174" s="221">
        <v>0</v>
      </c>
      <c r="V174" s="221">
        <f>ROUND(E174*U174,2)</f>
        <v>0</v>
      </c>
      <c r="W174" s="221"/>
      <c r="X174" s="221" t="s">
        <v>283</v>
      </c>
      <c r="Y174" s="221" t="s">
        <v>237</v>
      </c>
      <c r="Z174" s="210"/>
      <c r="AA174" s="210"/>
      <c r="AB174" s="210"/>
      <c r="AC174" s="210"/>
      <c r="AD174" s="210"/>
      <c r="AE174" s="210"/>
      <c r="AF174" s="210"/>
      <c r="AG174" s="210" t="s">
        <v>955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4">
        <v>82</v>
      </c>
      <c r="B175" s="245" t="s">
        <v>1547</v>
      </c>
      <c r="C175" s="259" t="s">
        <v>1548</v>
      </c>
      <c r="D175" s="246" t="s">
        <v>233</v>
      </c>
      <c r="E175" s="247">
        <v>2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21</v>
      </c>
      <c r="M175" s="249">
        <f>G175*(1+L175/100)</f>
        <v>0</v>
      </c>
      <c r="N175" s="247">
        <v>1E-4</v>
      </c>
      <c r="O175" s="247">
        <f>ROUND(E175*N175,2)</f>
        <v>0</v>
      </c>
      <c r="P175" s="247">
        <v>0</v>
      </c>
      <c r="Q175" s="247">
        <f>ROUND(E175*P175,2)</f>
        <v>0</v>
      </c>
      <c r="R175" s="249"/>
      <c r="S175" s="249" t="s">
        <v>1314</v>
      </c>
      <c r="T175" s="250" t="s">
        <v>1315</v>
      </c>
      <c r="U175" s="221">
        <v>0</v>
      </c>
      <c r="V175" s="221">
        <f>ROUND(E175*U175,2)</f>
        <v>0</v>
      </c>
      <c r="W175" s="221"/>
      <c r="X175" s="221" t="s">
        <v>283</v>
      </c>
      <c r="Y175" s="221" t="s">
        <v>237</v>
      </c>
      <c r="Z175" s="210"/>
      <c r="AA175" s="210"/>
      <c r="AB175" s="210"/>
      <c r="AC175" s="210"/>
      <c r="AD175" s="210"/>
      <c r="AE175" s="210"/>
      <c r="AF175" s="210"/>
      <c r="AG175" s="210" t="s">
        <v>955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44">
        <v>83</v>
      </c>
      <c r="B176" s="245" t="s">
        <v>1549</v>
      </c>
      <c r="C176" s="259" t="s">
        <v>1550</v>
      </c>
      <c r="D176" s="246" t="s">
        <v>233</v>
      </c>
      <c r="E176" s="247">
        <v>3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21</v>
      </c>
      <c r="M176" s="249">
        <f>G176*(1+L176/100)</f>
        <v>0</v>
      </c>
      <c r="N176" s="247">
        <v>1.6000000000000001E-4</v>
      </c>
      <c r="O176" s="247">
        <f>ROUND(E176*N176,2)</f>
        <v>0</v>
      </c>
      <c r="P176" s="247">
        <v>0</v>
      </c>
      <c r="Q176" s="247">
        <f>ROUND(E176*P176,2)</f>
        <v>0</v>
      </c>
      <c r="R176" s="249"/>
      <c r="S176" s="249" t="s">
        <v>1314</v>
      </c>
      <c r="T176" s="250" t="s">
        <v>1315</v>
      </c>
      <c r="U176" s="221">
        <v>0</v>
      </c>
      <c r="V176" s="221">
        <f>ROUND(E176*U176,2)</f>
        <v>0</v>
      </c>
      <c r="W176" s="221"/>
      <c r="X176" s="221" t="s">
        <v>283</v>
      </c>
      <c r="Y176" s="221" t="s">
        <v>237</v>
      </c>
      <c r="Z176" s="210"/>
      <c r="AA176" s="210"/>
      <c r="AB176" s="210"/>
      <c r="AC176" s="210"/>
      <c r="AD176" s="210"/>
      <c r="AE176" s="210"/>
      <c r="AF176" s="210"/>
      <c r="AG176" s="210" t="s">
        <v>955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4">
        <v>84</v>
      </c>
      <c r="B177" s="245" t="s">
        <v>1551</v>
      </c>
      <c r="C177" s="259" t="s">
        <v>1552</v>
      </c>
      <c r="D177" s="246" t="s">
        <v>233</v>
      </c>
      <c r="E177" s="247">
        <v>100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21</v>
      </c>
      <c r="M177" s="249">
        <f>G177*(1+L177/100)</f>
        <v>0</v>
      </c>
      <c r="N177" s="247">
        <v>0</v>
      </c>
      <c r="O177" s="247">
        <f>ROUND(E177*N177,2)</f>
        <v>0</v>
      </c>
      <c r="P177" s="247">
        <v>0</v>
      </c>
      <c r="Q177" s="247">
        <f>ROUND(E177*P177,2)</f>
        <v>0</v>
      </c>
      <c r="R177" s="249"/>
      <c r="S177" s="249" t="s">
        <v>1314</v>
      </c>
      <c r="T177" s="250" t="s">
        <v>1315</v>
      </c>
      <c r="U177" s="221">
        <v>0</v>
      </c>
      <c r="V177" s="221">
        <f>ROUND(E177*U177,2)</f>
        <v>0</v>
      </c>
      <c r="W177" s="221"/>
      <c r="X177" s="221" t="s">
        <v>283</v>
      </c>
      <c r="Y177" s="221" t="s">
        <v>237</v>
      </c>
      <c r="Z177" s="210"/>
      <c r="AA177" s="210"/>
      <c r="AB177" s="210"/>
      <c r="AC177" s="210"/>
      <c r="AD177" s="210"/>
      <c r="AE177" s="210"/>
      <c r="AF177" s="210"/>
      <c r="AG177" s="210" t="s">
        <v>955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4">
        <v>85</v>
      </c>
      <c r="B178" s="245" t="s">
        <v>1553</v>
      </c>
      <c r="C178" s="259" t="s">
        <v>1554</v>
      </c>
      <c r="D178" s="246" t="s">
        <v>233</v>
      </c>
      <c r="E178" s="247">
        <v>100</v>
      </c>
      <c r="F178" s="248"/>
      <c r="G178" s="249">
        <f>ROUND(E178*F178,2)</f>
        <v>0</v>
      </c>
      <c r="H178" s="248"/>
      <c r="I178" s="249">
        <f>ROUND(E178*H178,2)</f>
        <v>0</v>
      </c>
      <c r="J178" s="248"/>
      <c r="K178" s="249">
        <f>ROUND(E178*J178,2)</f>
        <v>0</v>
      </c>
      <c r="L178" s="249">
        <v>21</v>
      </c>
      <c r="M178" s="249">
        <f>G178*(1+L178/100)</f>
        <v>0</v>
      </c>
      <c r="N178" s="247">
        <v>0</v>
      </c>
      <c r="O178" s="247">
        <f>ROUND(E178*N178,2)</f>
        <v>0</v>
      </c>
      <c r="P178" s="247">
        <v>0</v>
      </c>
      <c r="Q178" s="247">
        <f>ROUND(E178*P178,2)</f>
        <v>0</v>
      </c>
      <c r="R178" s="249"/>
      <c r="S178" s="249" t="s">
        <v>1314</v>
      </c>
      <c r="T178" s="250" t="s">
        <v>1315</v>
      </c>
      <c r="U178" s="221">
        <v>0</v>
      </c>
      <c r="V178" s="221">
        <f>ROUND(E178*U178,2)</f>
        <v>0</v>
      </c>
      <c r="W178" s="221"/>
      <c r="X178" s="221" t="s">
        <v>283</v>
      </c>
      <c r="Y178" s="221" t="s">
        <v>237</v>
      </c>
      <c r="Z178" s="210"/>
      <c r="AA178" s="210"/>
      <c r="AB178" s="210"/>
      <c r="AC178" s="210"/>
      <c r="AD178" s="210"/>
      <c r="AE178" s="210"/>
      <c r="AF178" s="210"/>
      <c r="AG178" s="210" t="s">
        <v>955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4">
        <v>86</v>
      </c>
      <c r="B179" s="245" t="s">
        <v>1555</v>
      </c>
      <c r="C179" s="259" t="s">
        <v>1556</v>
      </c>
      <c r="D179" s="246" t="s">
        <v>362</v>
      </c>
      <c r="E179" s="247">
        <v>150</v>
      </c>
      <c r="F179" s="248"/>
      <c r="G179" s="249">
        <f>ROUND(E179*F179,2)</f>
        <v>0</v>
      </c>
      <c r="H179" s="248"/>
      <c r="I179" s="249">
        <f>ROUND(E179*H179,2)</f>
        <v>0</v>
      </c>
      <c r="J179" s="248"/>
      <c r="K179" s="249">
        <f>ROUND(E179*J179,2)</f>
        <v>0</v>
      </c>
      <c r="L179" s="249">
        <v>21</v>
      </c>
      <c r="M179" s="249">
        <f>G179*(1+L179/100)</f>
        <v>0</v>
      </c>
      <c r="N179" s="247">
        <v>6.0000000000000002E-5</v>
      </c>
      <c r="O179" s="247">
        <f>ROUND(E179*N179,2)</f>
        <v>0.01</v>
      </c>
      <c r="P179" s="247">
        <v>0</v>
      </c>
      <c r="Q179" s="247">
        <f>ROUND(E179*P179,2)</f>
        <v>0</v>
      </c>
      <c r="R179" s="249"/>
      <c r="S179" s="249" t="s">
        <v>1314</v>
      </c>
      <c r="T179" s="250" t="s">
        <v>1315</v>
      </c>
      <c r="U179" s="221">
        <v>0</v>
      </c>
      <c r="V179" s="221">
        <f>ROUND(E179*U179,2)</f>
        <v>0</v>
      </c>
      <c r="W179" s="221"/>
      <c r="X179" s="221" t="s">
        <v>283</v>
      </c>
      <c r="Y179" s="221" t="s">
        <v>237</v>
      </c>
      <c r="Z179" s="210"/>
      <c r="AA179" s="210"/>
      <c r="AB179" s="210"/>
      <c r="AC179" s="210"/>
      <c r="AD179" s="210"/>
      <c r="AE179" s="210"/>
      <c r="AF179" s="210"/>
      <c r="AG179" s="210" t="s">
        <v>955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4">
        <v>87</v>
      </c>
      <c r="B180" s="245" t="s">
        <v>1557</v>
      </c>
      <c r="C180" s="259" t="s">
        <v>1558</v>
      </c>
      <c r="D180" s="246" t="s">
        <v>362</v>
      </c>
      <c r="E180" s="247">
        <v>10</v>
      </c>
      <c r="F180" s="248"/>
      <c r="G180" s="249">
        <f>ROUND(E180*F180,2)</f>
        <v>0</v>
      </c>
      <c r="H180" s="248"/>
      <c r="I180" s="249">
        <f>ROUND(E180*H180,2)</f>
        <v>0</v>
      </c>
      <c r="J180" s="248"/>
      <c r="K180" s="249">
        <f>ROUND(E180*J180,2)</f>
        <v>0</v>
      </c>
      <c r="L180" s="249">
        <v>21</v>
      </c>
      <c r="M180" s="249">
        <f>G180*(1+L180/100)</f>
        <v>0</v>
      </c>
      <c r="N180" s="247">
        <v>3.5E-4</v>
      </c>
      <c r="O180" s="247">
        <f>ROUND(E180*N180,2)</f>
        <v>0</v>
      </c>
      <c r="P180" s="247">
        <v>0</v>
      </c>
      <c r="Q180" s="247">
        <f>ROUND(E180*P180,2)</f>
        <v>0</v>
      </c>
      <c r="R180" s="249"/>
      <c r="S180" s="249" t="s">
        <v>1314</v>
      </c>
      <c r="T180" s="250" t="s">
        <v>1315</v>
      </c>
      <c r="U180" s="221">
        <v>0</v>
      </c>
      <c r="V180" s="221">
        <f>ROUND(E180*U180,2)</f>
        <v>0</v>
      </c>
      <c r="W180" s="221"/>
      <c r="X180" s="221" t="s">
        <v>283</v>
      </c>
      <c r="Y180" s="221" t="s">
        <v>237</v>
      </c>
      <c r="Z180" s="210"/>
      <c r="AA180" s="210"/>
      <c r="AB180" s="210"/>
      <c r="AC180" s="210"/>
      <c r="AD180" s="210"/>
      <c r="AE180" s="210"/>
      <c r="AF180" s="210"/>
      <c r="AG180" s="210" t="s">
        <v>955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4">
        <v>88</v>
      </c>
      <c r="B181" s="245" t="s">
        <v>1559</v>
      </c>
      <c r="C181" s="259" t="s">
        <v>1560</v>
      </c>
      <c r="D181" s="246" t="s">
        <v>233</v>
      </c>
      <c r="E181" s="247">
        <v>85</v>
      </c>
      <c r="F181" s="248"/>
      <c r="G181" s="249">
        <f>ROUND(E181*F181,2)</f>
        <v>0</v>
      </c>
      <c r="H181" s="248"/>
      <c r="I181" s="249">
        <f>ROUND(E181*H181,2)</f>
        <v>0</v>
      </c>
      <c r="J181" s="248"/>
      <c r="K181" s="249">
        <f>ROUND(E181*J181,2)</f>
        <v>0</v>
      </c>
      <c r="L181" s="249">
        <v>21</v>
      </c>
      <c r="M181" s="249">
        <f>G181*(1+L181/100)</f>
        <v>0</v>
      </c>
      <c r="N181" s="247">
        <v>4.0000000000000003E-5</v>
      </c>
      <c r="O181" s="247">
        <f>ROUND(E181*N181,2)</f>
        <v>0</v>
      </c>
      <c r="P181" s="247">
        <v>0</v>
      </c>
      <c r="Q181" s="247">
        <f>ROUND(E181*P181,2)</f>
        <v>0</v>
      </c>
      <c r="R181" s="249"/>
      <c r="S181" s="249" t="s">
        <v>1314</v>
      </c>
      <c r="T181" s="250" t="s">
        <v>1315</v>
      </c>
      <c r="U181" s="221">
        <v>0</v>
      </c>
      <c r="V181" s="221">
        <f>ROUND(E181*U181,2)</f>
        <v>0</v>
      </c>
      <c r="W181" s="221"/>
      <c r="X181" s="221" t="s">
        <v>283</v>
      </c>
      <c r="Y181" s="221" t="s">
        <v>237</v>
      </c>
      <c r="Z181" s="210"/>
      <c r="AA181" s="210"/>
      <c r="AB181" s="210"/>
      <c r="AC181" s="210"/>
      <c r="AD181" s="210"/>
      <c r="AE181" s="210"/>
      <c r="AF181" s="210"/>
      <c r="AG181" s="210" t="s">
        <v>955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4">
        <v>89</v>
      </c>
      <c r="B182" s="245" t="s">
        <v>1561</v>
      </c>
      <c r="C182" s="259" t="s">
        <v>1562</v>
      </c>
      <c r="D182" s="246" t="s">
        <v>233</v>
      </c>
      <c r="E182" s="247">
        <v>17</v>
      </c>
      <c r="F182" s="248"/>
      <c r="G182" s="249">
        <f>ROUND(E182*F182,2)</f>
        <v>0</v>
      </c>
      <c r="H182" s="248"/>
      <c r="I182" s="249">
        <f>ROUND(E182*H182,2)</f>
        <v>0</v>
      </c>
      <c r="J182" s="248"/>
      <c r="K182" s="249">
        <f>ROUND(E182*J182,2)</f>
        <v>0</v>
      </c>
      <c r="L182" s="249">
        <v>21</v>
      </c>
      <c r="M182" s="249">
        <f>G182*(1+L182/100)</f>
        <v>0</v>
      </c>
      <c r="N182" s="247">
        <v>9.0000000000000006E-5</v>
      </c>
      <c r="O182" s="247">
        <f>ROUND(E182*N182,2)</f>
        <v>0</v>
      </c>
      <c r="P182" s="247">
        <v>0</v>
      </c>
      <c r="Q182" s="247">
        <f>ROUND(E182*P182,2)</f>
        <v>0</v>
      </c>
      <c r="R182" s="249"/>
      <c r="S182" s="249" t="s">
        <v>1314</v>
      </c>
      <c r="T182" s="250" t="s">
        <v>1315</v>
      </c>
      <c r="U182" s="221">
        <v>0</v>
      </c>
      <c r="V182" s="221">
        <f>ROUND(E182*U182,2)</f>
        <v>0</v>
      </c>
      <c r="W182" s="221"/>
      <c r="X182" s="221" t="s">
        <v>283</v>
      </c>
      <c r="Y182" s="221" t="s">
        <v>237</v>
      </c>
      <c r="Z182" s="210"/>
      <c r="AA182" s="210"/>
      <c r="AB182" s="210"/>
      <c r="AC182" s="210"/>
      <c r="AD182" s="210"/>
      <c r="AE182" s="210"/>
      <c r="AF182" s="210"/>
      <c r="AG182" s="210" t="s">
        <v>955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44">
        <v>90</v>
      </c>
      <c r="B183" s="245" t="s">
        <v>1563</v>
      </c>
      <c r="C183" s="259" t="s">
        <v>1564</v>
      </c>
      <c r="D183" s="246" t="s">
        <v>233</v>
      </c>
      <c r="E183" s="247">
        <v>20</v>
      </c>
      <c r="F183" s="248"/>
      <c r="G183" s="249">
        <f>ROUND(E183*F183,2)</f>
        <v>0</v>
      </c>
      <c r="H183" s="248"/>
      <c r="I183" s="249">
        <f>ROUND(E183*H183,2)</f>
        <v>0</v>
      </c>
      <c r="J183" s="248"/>
      <c r="K183" s="249">
        <f>ROUND(E183*J183,2)</f>
        <v>0</v>
      </c>
      <c r="L183" s="249">
        <v>21</v>
      </c>
      <c r="M183" s="249">
        <f>G183*(1+L183/100)</f>
        <v>0</v>
      </c>
      <c r="N183" s="247">
        <v>9.0000000000000006E-5</v>
      </c>
      <c r="O183" s="247">
        <f>ROUND(E183*N183,2)</f>
        <v>0</v>
      </c>
      <c r="P183" s="247">
        <v>0</v>
      </c>
      <c r="Q183" s="247">
        <f>ROUND(E183*P183,2)</f>
        <v>0</v>
      </c>
      <c r="R183" s="249"/>
      <c r="S183" s="249" t="s">
        <v>1314</v>
      </c>
      <c r="T183" s="250" t="s">
        <v>1315</v>
      </c>
      <c r="U183" s="221">
        <v>0</v>
      </c>
      <c r="V183" s="221">
        <f>ROUND(E183*U183,2)</f>
        <v>0</v>
      </c>
      <c r="W183" s="221"/>
      <c r="X183" s="221" t="s">
        <v>283</v>
      </c>
      <c r="Y183" s="221" t="s">
        <v>237</v>
      </c>
      <c r="Z183" s="210"/>
      <c r="AA183" s="210"/>
      <c r="AB183" s="210"/>
      <c r="AC183" s="210"/>
      <c r="AD183" s="210"/>
      <c r="AE183" s="210"/>
      <c r="AF183" s="210"/>
      <c r="AG183" s="210" t="s">
        <v>955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4">
        <v>91</v>
      </c>
      <c r="B184" s="245" t="s">
        <v>1565</v>
      </c>
      <c r="C184" s="259" t="s">
        <v>1566</v>
      </c>
      <c r="D184" s="246" t="s">
        <v>233</v>
      </c>
      <c r="E184" s="247">
        <v>5</v>
      </c>
      <c r="F184" s="248"/>
      <c r="G184" s="249">
        <f>ROUND(E184*F184,2)</f>
        <v>0</v>
      </c>
      <c r="H184" s="248"/>
      <c r="I184" s="249">
        <f>ROUND(E184*H184,2)</f>
        <v>0</v>
      </c>
      <c r="J184" s="248"/>
      <c r="K184" s="249">
        <f>ROUND(E184*J184,2)</f>
        <v>0</v>
      </c>
      <c r="L184" s="249">
        <v>21</v>
      </c>
      <c r="M184" s="249">
        <f>G184*(1+L184/100)</f>
        <v>0</v>
      </c>
      <c r="N184" s="247">
        <v>2.3000000000000001E-4</v>
      </c>
      <c r="O184" s="247">
        <f>ROUND(E184*N184,2)</f>
        <v>0</v>
      </c>
      <c r="P184" s="247">
        <v>0</v>
      </c>
      <c r="Q184" s="247">
        <f>ROUND(E184*P184,2)</f>
        <v>0</v>
      </c>
      <c r="R184" s="249"/>
      <c r="S184" s="249" t="s">
        <v>1314</v>
      </c>
      <c r="T184" s="250" t="s">
        <v>1315</v>
      </c>
      <c r="U184" s="221">
        <v>0</v>
      </c>
      <c r="V184" s="221">
        <f>ROUND(E184*U184,2)</f>
        <v>0</v>
      </c>
      <c r="W184" s="221"/>
      <c r="X184" s="221" t="s">
        <v>283</v>
      </c>
      <c r="Y184" s="221" t="s">
        <v>237</v>
      </c>
      <c r="Z184" s="210"/>
      <c r="AA184" s="210"/>
      <c r="AB184" s="210"/>
      <c r="AC184" s="210"/>
      <c r="AD184" s="210"/>
      <c r="AE184" s="210"/>
      <c r="AF184" s="210"/>
      <c r="AG184" s="210" t="s">
        <v>955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4">
        <v>92</v>
      </c>
      <c r="B185" s="245" t="s">
        <v>1567</v>
      </c>
      <c r="C185" s="259" t="s">
        <v>1568</v>
      </c>
      <c r="D185" s="246" t="s">
        <v>233</v>
      </c>
      <c r="E185" s="247">
        <v>2</v>
      </c>
      <c r="F185" s="248"/>
      <c r="G185" s="249">
        <f>ROUND(E185*F185,2)</f>
        <v>0</v>
      </c>
      <c r="H185" s="248"/>
      <c r="I185" s="249">
        <f>ROUND(E185*H185,2)</f>
        <v>0</v>
      </c>
      <c r="J185" s="248"/>
      <c r="K185" s="249">
        <f>ROUND(E185*J185,2)</f>
        <v>0</v>
      </c>
      <c r="L185" s="249">
        <v>21</v>
      </c>
      <c r="M185" s="249">
        <f>G185*(1+L185/100)</f>
        <v>0</v>
      </c>
      <c r="N185" s="247">
        <v>7.8600000000000007E-3</v>
      </c>
      <c r="O185" s="247">
        <f>ROUND(E185*N185,2)</f>
        <v>0.02</v>
      </c>
      <c r="P185" s="247">
        <v>0</v>
      </c>
      <c r="Q185" s="247">
        <f>ROUND(E185*P185,2)</f>
        <v>0</v>
      </c>
      <c r="R185" s="249"/>
      <c r="S185" s="249" t="s">
        <v>1314</v>
      </c>
      <c r="T185" s="250" t="s">
        <v>1315</v>
      </c>
      <c r="U185" s="221">
        <v>0</v>
      </c>
      <c r="V185" s="221">
        <f>ROUND(E185*U185,2)</f>
        <v>0</v>
      </c>
      <c r="W185" s="221"/>
      <c r="X185" s="221" t="s">
        <v>283</v>
      </c>
      <c r="Y185" s="221" t="s">
        <v>237</v>
      </c>
      <c r="Z185" s="210"/>
      <c r="AA185" s="210"/>
      <c r="AB185" s="210"/>
      <c r="AC185" s="210"/>
      <c r="AD185" s="210"/>
      <c r="AE185" s="210"/>
      <c r="AF185" s="210"/>
      <c r="AG185" s="210" t="s">
        <v>955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4">
        <v>93</v>
      </c>
      <c r="B186" s="245" t="s">
        <v>1569</v>
      </c>
      <c r="C186" s="259" t="s">
        <v>1570</v>
      </c>
      <c r="D186" s="246" t="s">
        <v>233</v>
      </c>
      <c r="E186" s="247">
        <v>1</v>
      </c>
      <c r="F186" s="248"/>
      <c r="G186" s="249">
        <f>ROUND(E186*F186,2)</f>
        <v>0</v>
      </c>
      <c r="H186" s="248"/>
      <c r="I186" s="249">
        <f>ROUND(E186*H186,2)</f>
        <v>0</v>
      </c>
      <c r="J186" s="248"/>
      <c r="K186" s="249">
        <f>ROUND(E186*J186,2)</f>
        <v>0</v>
      </c>
      <c r="L186" s="249">
        <v>21</v>
      </c>
      <c r="M186" s="249">
        <f>G186*(1+L186/100)</f>
        <v>0</v>
      </c>
      <c r="N186" s="247">
        <v>0</v>
      </c>
      <c r="O186" s="247">
        <f>ROUND(E186*N186,2)</f>
        <v>0</v>
      </c>
      <c r="P186" s="247">
        <v>0</v>
      </c>
      <c r="Q186" s="247">
        <f>ROUND(E186*P186,2)</f>
        <v>0</v>
      </c>
      <c r="R186" s="249"/>
      <c r="S186" s="249" t="s">
        <v>392</v>
      </c>
      <c r="T186" s="250" t="s">
        <v>393</v>
      </c>
      <c r="U186" s="221">
        <v>0</v>
      </c>
      <c r="V186" s="221">
        <f>ROUND(E186*U186,2)</f>
        <v>0</v>
      </c>
      <c r="W186" s="221"/>
      <c r="X186" s="221" t="s">
        <v>283</v>
      </c>
      <c r="Y186" s="221" t="s">
        <v>237</v>
      </c>
      <c r="Z186" s="210"/>
      <c r="AA186" s="210"/>
      <c r="AB186" s="210"/>
      <c r="AC186" s="210"/>
      <c r="AD186" s="210"/>
      <c r="AE186" s="210"/>
      <c r="AF186" s="210"/>
      <c r="AG186" s="210" t="s">
        <v>955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4">
        <v>94</v>
      </c>
      <c r="B187" s="245" t="s">
        <v>1571</v>
      </c>
      <c r="C187" s="259" t="s">
        <v>1572</v>
      </c>
      <c r="D187" s="246" t="s">
        <v>233</v>
      </c>
      <c r="E187" s="247">
        <v>1</v>
      </c>
      <c r="F187" s="248"/>
      <c r="G187" s="249">
        <f>ROUND(E187*F187,2)</f>
        <v>0</v>
      </c>
      <c r="H187" s="248"/>
      <c r="I187" s="249">
        <f>ROUND(E187*H187,2)</f>
        <v>0</v>
      </c>
      <c r="J187" s="248"/>
      <c r="K187" s="249">
        <f>ROUND(E187*J187,2)</f>
        <v>0</v>
      </c>
      <c r="L187" s="249">
        <v>21</v>
      </c>
      <c r="M187" s="249">
        <f>G187*(1+L187/100)</f>
        <v>0</v>
      </c>
      <c r="N187" s="247">
        <v>0</v>
      </c>
      <c r="O187" s="247">
        <f>ROUND(E187*N187,2)</f>
        <v>0</v>
      </c>
      <c r="P187" s="247">
        <v>0</v>
      </c>
      <c r="Q187" s="247">
        <f>ROUND(E187*P187,2)</f>
        <v>0</v>
      </c>
      <c r="R187" s="249"/>
      <c r="S187" s="249" t="s">
        <v>392</v>
      </c>
      <c r="T187" s="250" t="s">
        <v>393</v>
      </c>
      <c r="U187" s="221">
        <v>0</v>
      </c>
      <c r="V187" s="221">
        <f>ROUND(E187*U187,2)</f>
        <v>0</v>
      </c>
      <c r="W187" s="221"/>
      <c r="X187" s="221" t="s">
        <v>283</v>
      </c>
      <c r="Y187" s="221" t="s">
        <v>237</v>
      </c>
      <c r="Z187" s="210"/>
      <c r="AA187" s="210"/>
      <c r="AB187" s="210"/>
      <c r="AC187" s="210"/>
      <c r="AD187" s="210"/>
      <c r="AE187" s="210"/>
      <c r="AF187" s="210"/>
      <c r="AG187" s="210" t="s">
        <v>955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3">
        <v>95</v>
      </c>
      <c r="B188" s="234" t="s">
        <v>1573</v>
      </c>
      <c r="C188" s="254" t="s">
        <v>1574</v>
      </c>
      <c r="D188" s="235" t="s">
        <v>233</v>
      </c>
      <c r="E188" s="236">
        <v>2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36">
        <v>3.8999999999999999E-4</v>
      </c>
      <c r="O188" s="236">
        <f>ROUND(E188*N188,2)</f>
        <v>0</v>
      </c>
      <c r="P188" s="236">
        <v>0</v>
      </c>
      <c r="Q188" s="236">
        <f>ROUND(E188*P188,2)</f>
        <v>0</v>
      </c>
      <c r="R188" s="238"/>
      <c r="S188" s="238" t="s">
        <v>392</v>
      </c>
      <c r="T188" s="239" t="s">
        <v>393</v>
      </c>
      <c r="U188" s="221">
        <v>0</v>
      </c>
      <c r="V188" s="221">
        <f>ROUND(E188*U188,2)</f>
        <v>0</v>
      </c>
      <c r="W188" s="221"/>
      <c r="X188" s="221" t="s">
        <v>283</v>
      </c>
      <c r="Y188" s="221" t="s">
        <v>237</v>
      </c>
      <c r="Z188" s="210"/>
      <c r="AA188" s="210"/>
      <c r="AB188" s="210"/>
      <c r="AC188" s="210"/>
      <c r="AD188" s="210"/>
      <c r="AE188" s="210"/>
      <c r="AF188" s="210"/>
      <c r="AG188" s="210" t="s">
        <v>955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7" t="s">
        <v>1322</v>
      </c>
      <c r="D189" s="242"/>
      <c r="E189" s="242"/>
      <c r="F189" s="242"/>
      <c r="G189" s="242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314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8" t="s">
        <v>1575</v>
      </c>
      <c r="D190" s="243"/>
      <c r="E190" s="243"/>
      <c r="F190" s="243"/>
      <c r="G190" s="243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314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4">
        <v>96</v>
      </c>
      <c r="B191" s="245" t="s">
        <v>1576</v>
      </c>
      <c r="C191" s="259" t="s">
        <v>1577</v>
      </c>
      <c r="D191" s="246" t="s">
        <v>233</v>
      </c>
      <c r="E191" s="247">
        <v>3</v>
      </c>
      <c r="F191" s="248"/>
      <c r="G191" s="249">
        <f>ROUND(E191*F191,2)</f>
        <v>0</v>
      </c>
      <c r="H191" s="248"/>
      <c r="I191" s="249">
        <f>ROUND(E191*H191,2)</f>
        <v>0</v>
      </c>
      <c r="J191" s="248"/>
      <c r="K191" s="249">
        <f>ROUND(E191*J191,2)</f>
        <v>0</v>
      </c>
      <c r="L191" s="249">
        <v>21</v>
      </c>
      <c r="M191" s="249">
        <f>G191*(1+L191/100)</f>
        <v>0</v>
      </c>
      <c r="N191" s="247">
        <v>8.0000000000000007E-5</v>
      </c>
      <c r="O191" s="247">
        <f>ROUND(E191*N191,2)</f>
        <v>0</v>
      </c>
      <c r="P191" s="247">
        <v>0</v>
      </c>
      <c r="Q191" s="247">
        <f>ROUND(E191*P191,2)</f>
        <v>0</v>
      </c>
      <c r="R191" s="249"/>
      <c r="S191" s="249" t="s">
        <v>392</v>
      </c>
      <c r="T191" s="250" t="s">
        <v>393</v>
      </c>
      <c r="U191" s="221">
        <v>0</v>
      </c>
      <c r="V191" s="221">
        <f>ROUND(E191*U191,2)</f>
        <v>0</v>
      </c>
      <c r="W191" s="221"/>
      <c r="X191" s="221" t="s">
        <v>283</v>
      </c>
      <c r="Y191" s="221" t="s">
        <v>237</v>
      </c>
      <c r="Z191" s="210"/>
      <c r="AA191" s="210"/>
      <c r="AB191" s="210"/>
      <c r="AC191" s="210"/>
      <c r="AD191" s="210"/>
      <c r="AE191" s="210"/>
      <c r="AF191" s="210"/>
      <c r="AG191" s="210" t="s">
        <v>955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4">
        <v>97</v>
      </c>
      <c r="B192" s="245" t="s">
        <v>1578</v>
      </c>
      <c r="C192" s="259" t="s">
        <v>1579</v>
      </c>
      <c r="D192" s="246" t="s">
        <v>1580</v>
      </c>
      <c r="E192" s="247">
        <v>1</v>
      </c>
      <c r="F192" s="248"/>
      <c r="G192" s="249">
        <f>ROUND(E192*F192,2)</f>
        <v>0</v>
      </c>
      <c r="H192" s="248"/>
      <c r="I192" s="249">
        <f>ROUND(E192*H192,2)</f>
        <v>0</v>
      </c>
      <c r="J192" s="248"/>
      <c r="K192" s="249">
        <f>ROUND(E192*J192,2)</f>
        <v>0</v>
      </c>
      <c r="L192" s="249">
        <v>21</v>
      </c>
      <c r="M192" s="249">
        <f>G192*(1+L192/100)</f>
        <v>0</v>
      </c>
      <c r="N192" s="247">
        <v>0</v>
      </c>
      <c r="O192" s="247">
        <f>ROUND(E192*N192,2)</f>
        <v>0</v>
      </c>
      <c r="P192" s="247">
        <v>0</v>
      </c>
      <c r="Q192" s="247">
        <f>ROUND(E192*P192,2)</f>
        <v>0</v>
      </c>
      <c r="R192" s="249"/>
      <c r="S192" s="249" t="s">
        <v>392</v>
      </c>
      <c r="T192" s="250" t="s">
        <v>393</v>
      </c>
      <c r="U192" s="221">
        <v>0</v>
      </c>
      <c r="V192" s="221">
        <f>ROUND(E192*U192,2)</f>
        <v>0</v>
      </c>
      <c r="W192" s="221"/>
      <c r="X192" s="221" t="s">
        <v>283</v>
      </c>
      <c r="Y192" s="221" t="s">
        <v>237</v>
      </c>
      <c r="Z192" s="210"/>
      <c r="AA192" s="210"/>
      <c r="AB192" s="210"/>
      <c r="AC192" s="210"/>
      <c r="AD192" s="210"/>
      <c r="AE192" s="210"/>
      <c r="AF192" s="210"/>
      <c r="AG192" s="210" t="s">
        <v>955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4">
        <v>98</v>
      </c>
      <c r="B193" s="245" t="s">
        <v>1581</v>
      </c>
      <c r="C193" s="259" t="s">
        <v>1582</v>
      </c>
      <c r="D193" s="246" t="s">
        <v>1580</v>
      </c>
      <c r="E193" s="247">
        <v>1</v>
      </c>
      <c r="F193" s="248"/>
      <c r="G193" s="249">
        <f>ROUND(E193*F193,2)</f>
        <v>0</v>
      </c>
      <c r="H193" s="248"/>
      <c r="I193" s="249">
        <f>ROUND(E193*H193,2)</f>
        <v>0</v>
      </c>
      <c r="J193" s="248"/>
      <c r="K193" s="249">
        <f>ROUND(E193*J193,2)</f>
        <v>0</v>
      </c>
      <c r="L193" s="249">
        <v>21</v>
      </c>
      <c r="M193" s="249">
        <f>G193*(1+L193/100)</f>
        <v>0</v>
      </c>
      <c r="N193" s="247">
        <v>0</v>
      </c>
      <c r="O193" s="247">
        <f>ROUND(E193*N193,2)</f>
        <v>0</v>
      </c>
      <c r="P193" s="247">
        <v>0</v>
      </c>
      <c r="Q193" s="247">
        <f>ROUND(E193*P193,2)</f>
        <v>0</v>
      </c>
      <c r="R193" s="249"/>
      <c r="S193" s="249" t="s">
        <v>392</v>
      </c>
      <c r="T193" s="250" t="s">
        <v>393</v>
      </c>
      <c r="U193" s="221">
        <v>0</v>
      </c>
      <c r="V193" s="221">
        <f>ROUND(E193*U193,2)</f>
        <v>0</v>
      </c>
      <c r="W193" s="221"/>
      <c r="X193" s="221" t="s">
        <v>283</v>
      </c>
      <c r="Y193" s="221" t="s">
        <v>237</v>
      </c>
      <c r="Z193" s="210"/>
      <c r="AA193" s="210"/>
      <c r="AB193" s="210"/>
      <c r="AC193" s="210"/>
      <c r="AD193" s="210"/>
      <c r="AE193" s="210"/>
      <c r="AF193" s="210"/>
      <c r="AG193" s="210" t="s">
        <v>955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x14ac:dyDescent="0.2">
      <c r="A194" s="226" t="s">
        <v>229</v>
      </c>
      <c r="B194" s="227" t="s">
        <v>150</v>
      </c>
      <c r="C194" s="253" t="s">
        <v>62</v>
      </c>
      <c r="D194" s="228"/>
      <c r="E194" s="229"/>
      <c r="F194" s="230"/>
      <c r="G194" s="230">
        <f>SUMIF(AG195:AG205,"&lt;&gt;NOR",G195:G205)</f>
        <v>0</v>
      </c>
      <c r="H194" s="230"/>
      <c r="I194" s="230">
        <f>SUM(I195:I205)</f>
        <v>0</v>
      </c>
      <c r="J194" s="230"/>
      <c r="K194" s="230">
        <f>SUM(K195:K205)</f>
        <v>0</v>
      </c>
      <c r="L194" s="230"/>
      <c r="M194" s="230">
        <f>SUM(M195:M205)</f>
        <v>0</v>
      </c>
      <c r="N194" s="229"/>
      <c r="O194" s="229">
        <f>SUM(O195:O205)</f>
        <v>0</v>
      </c>
      <c r="P194" s="229"/>
      <c r="Q194" s="229">
        <f>SUM(Q195:Q205)</f>
        <v>0</v>
      </c>
      <c r="R194" s="230"/>
      <c r="S194" s="230"/>
      <c r="T194" s="231"/>
      <c r="U194" s="225"/>
      <c r="V194" s="225">
        <f>SUM(V195:V205)</f>
        <v>0</v>
      </c>
      <c r="W194" s="225"/>
      <c r="X194" s="225"/>
      <c r="Y194" s="225"/>
      <c r="AG194" t="s">
        <v>230</v>
      </c>
    </row>
    <row r="195" spans="1:60" outlineLevel="1" x14ac:dyDescent="0.2">
      <c r="A195" s="233">
        <v>99</v>
      </c>
      <c r="B195" s="234" t="s">
        <v>1583</v>
      </c>
      <c r="C195" s="254" t="s">
        <v>1584</v>
      </c>
      <c r="D195" s="235" t="s">
        <v>233</v>
      </c>
      <c r="E195" s="236">
        <v>2</v>
      </c>
      <c r="F195" s="237"/>
      <c r="G195" s="238">
        <f>ROUND(E195*F195,2)</f>
        <v>0</v>
      </c>
      <c r="H195" s="237"/>
      <c r="I195" s="238">
        <f>ROUND(E195*H195,2)</f>
        <v>0</v>
      </c>
      <c r="J195" s="237"/>
      <c r="K195" s="238">
        <f>ROUND(E195*J195,2)</f>
        <v>0</v>
      </c>
      <c r="L195" s="238">
        <v>21</v>
      </c>
      <c r="M195" s="238">
        <f>G195*(1+L195/100)</f>
        <v>0</v>
      </c>
      <c r="N195" s="236">
        <v>0</v>
      </c>
      <c r="O195" s="236">
        <f>ROUND(E195*N195,2)</f>
        <v>0</v>
      </c>
      <c r="P195" s="236">
        <v>0</v>
      </c>
      <c r="Q195" s="236">
        <f>ROUND(E195*P195,2)</f>
        <v>0</v>
      </c>
      <c r="R195" s="238"/>
      <c r="S195" s="238" t="s">
        <v>1314</v>
      </c>
      <c r="T195" s="239" t="s">
        <v>1315</v>
      </c>
      <c r="U195" s="221">
        <v>0</v>
      </c>
      <c r="V195" s="221">
        <f>ROUND(E195*U195,2)</f>
        <v>0</v>
      </c>
      <c r="W195" s="221"/>
      <c r="X195" s="221" t="s">
        <v>236</v>
      </c>
      <c r="Y195" s="221" t="s">
        <v>237</v>
      </c>
      <c r="Z195" s="210"/>
      <c r="AA195" s="210"/>
      <c r="AB195" s="210"/>
      <c r="AC195" s="210"/>
      <c r="AD195" s="210"/>
      <c r="AE195" s="210"/>
      <c r="AF195" s="210"/>
      <c r="AG195" s="210" t="s">
        <v>623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7" t="s">
        <v>1585</v>
      </c>
      <c r="D196" s="242"/>
      <c r="E196" s="242"/>
      <c r="F196" s="242"/>
      <c r="G196" s="242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314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3">
        <v>100</v>
      </c>
      <c r="B197" s="234" t="s">
        <v>1586</v>
      </c>
      <c r="C197" s="254" t="s">
        <v>1587</v>
      </c>
      <c r="D197" s="235" t="s">
        <v>233</v>
      </c>
      <c r="E197" s="236">
        <v>2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6">
        <v>0</v>
      </c>
      <c r="O197" s="236">
        <f>ROUND(E197*N197,2)</f>
        <v>0</v>
      </c>
      <c r="P197" s="236">
        <v>0</v>
      </c>
      <c r="Q197" s="236">
        <f>ROUND(E197*P197,2)</f>
        <v>0</v>
      </c>
      <c r="R197" s="238"/>
      <c r="S197" s="238" t="s">
        <v>1314</v>
      </c>
      <c r="T197" s="239" t="s">
        <v>1315</v>
      </c>
      <c r="U197" s="221">
        <v>0</v>
      </c>
      <c r="V197" s="221">
        <f>ROUND(E197*U197,2)</f>
        <v>0</v>
      </c>
      <c r="W197" s="221"/>
      <c r="X197" s="221" t="s">
        <v>236</v>
      </c>
      <c r="Y197" s="221" t="s">
        <v>237</v>
      </c>
      <c r="Z197" s="210"/>
      <c r="AA197" s="210"/>
      <c r="AB197" s="210"/>
      <c r="AC197" s="210"/>
      <c r="AD197" s="210"/>
      <c r="AE197" s="210"/>
      <c r="AF197" s="210"/>
      <c r="AG197" s="210" t="s">
        <v>623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7" t="s">
        <v>1588</v>
      </c>
      <c r="D198" s="242"/>
      <c r="E198" s="242"/>
      <c r="F198" s="242"/>
      <c r="G198" s="242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314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3">
        <v>101</v>
      </c>
      <c r="B199" s="234" t="s">
        <v>1589</v>
      </c>
      <c r="C199" s="254" t="s">
        <v>1590</v>
      </c>
      <c r="D199" s="235" t="s">
        <v>233</v>
      </c>
      <c r="E199" s="236">
        <v>4</v>
      </c>
      <c r="F199" s="237"/>
      <c r="G199" s="238">
        <f>ROUND(E199*F199,2)</f>
        <v>0</v>
      </c>
      <c r="H199" s="237"/>
      <c r="I199" s="238">
        <f>ROUND(E199*H199,2)</f>
        <v>0</v>
      </c>
      <c r="J199" s="237"/>
      <c r="K199" s="238">
        <f>ROUND(E199*J199,2)</f>
        <v>0</v>
      </c>
      <c r="L199" s="238">
        <v>21</v>
      </c>
      <c r="M199" s="238">
        <f>G199*(1+L199/100)</f>
        <v>0</v>
      </c>
      <c r="N199" s="236">
        <v>0</v>
      </c>
      <c r="O199" s="236">
        <f>ROUND(E199*N199,2)</f>
        <v>0</v>
      </c>
      <c r="P199" s="236">
        <v>0</v>
      </c>
      <c r="Q199" s="236">
        <f>ROUND(E199*P199,2)</f>
        <v>0</v>
      </c>
      <c r="R199" s="238"/>
      <c r="S199" s="238" t="s">
        <v>1314</v>
      </c>
      <c r="T199" s="239" t="s">
        <v>1315</v>
      </c>
      <c r="U199" s="221">
        <v>0</v>
      </c>
      <c r="V199" s="221">
        <f>ROUND(E199*U199,2)</f>
        <v>0</v>
      </c>
      <c r="W199" s="221"/>
      <c r="X199" s="221" t="s">
        <v>236</v>
      </c>
      <c r="Y199" s="221" t="s">
        <v>237</v>
      </c>
      <c r="Z199" s="210"/>
      <c r="AA199" s="210"/>
      <c r="AB199" s="210"/>
      <c r="AC199" s="210"/>
      <c r="AD199" s="210"/>
      <c r="AE199" s="210"/>
      <c r="AF199" s="210"/>
      <c r="AG199" s="210" t="s">
        <v>623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57" t="s">
        <v>1591</v>
      </c>
      <c r="D200" s="242"/>
      <c r="E200" s="242"/>
      <c r="F200" s="242"/>
      <c r="G200" s="242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314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3">
        <v>102</v>
      </c>
      <c r="B201" s="234" t="s">
        <v>1592</v>
      </c>
      <c r="C201" s="254" t="s">
        <v>1593</v>
      </c>
      <c r="D201" s="235" t="s">
        <v>233</v>
      </c>
      <c r="E201" s="236">
        <v>2</v>
      </c>
      <c r="F201" s="237"/>
      <c r="G201" s="238">
        <f>ROUND(E201*F201,2)</f>
        <v>0</v>
      </c>
      <c r="H201" s="237"/>
      <c r="I201" s="238">
        <f>ROUND(E201*H201,2)</f>
        <v>0</v>
      </c>
      <c r="J201" s="237"/>
      <c r="K201" s="238">
        <f>ROUND(E201*J201,2)</f>
        <v>0</v>
      </c>
      <c r="L201" s="238">
        <v>21</v>
      </c>
      <c r="M201" s="238">
        <f>G201*(1+L201/100)</f>
        <v>0</v>
      </c>
      <c r="N201" s="236">
        <v>0</v>
      </c>
      <c r="O201" s="236">
        <f>ROUND(E201*N201,2)</f>
        <v>0</v>
      </c>
      <c r="P201" s="236">
        <v>0</v>
      </c>
      <c r="Q201" s="236">
        <f>ROUND(E201*P201,2)</f>
        <v>0</v>
      </c>
      <c r="R201" s="238"/>
      <c r="S201" s="238" t="s">
        <v>1314</v>
      </c>
      <c r="T201" s="239" t="s">
        <v>1315</v>
      </c>
      <c r="U201" s="221">
        <v>0</v>
      </c>
      <c r="V201" s="221">
        <f>ROUND(E201*U201,2)</f>
        <v>0</v>
      </c>
      <c r="W201" s="221"/>
      <c r="X201" s="221" t="s">
        <v>236</v>
      </c>
      <c r="Y201" s="221" t="s">
        <v>237</v>
      </c>
      <c r="Z201" s="210"/>
      <c r="AA201" s="210"/>
      <c r="AB201" s="210"/>
      <c r="AC201" s="210"/>
      <c r="AD201" s="210"/>
      <c r="AE201" s="210"/>
      <c r="AF201" s="210"/>
      <c r="AG201" s="210" t="s">
        <v>623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7" t="s">
        <v>1594</v>
      </c>
      <c r="D202" s="242"/>
      <c r="E202" s="242"/>
      <c r="F202" s="242"/>
      <c r="G202" s="242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314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33">
        <v>103</v>
      </c>
      <c r="B203" s="234" t="s">
        <v>1595</v>
      </c>
      <c r="C203" s="254" t="s">
        <v>1596</v>
      </c>
      <c r="D203" s="235" t="s">
        <v>233</v>
      </c>
      <c r="E203" s="236">
        <v>2</v>
      </c>
      <c r="F203" s="237"/>
      <c r="G203" s="238">
        <f>ROUND(E203*F203,2)</f>
        <v>0</v>
      </c>
      <c r="H203" s="237"/>
      <c r="I203" s="238">
        <f>ROUND(E203*H203,2)</f>
        <v>0</v>
      </c>
      <c r="J203" s="237"/>
      <c r="K203" s="238">
        <f>ROUND(E203*J203,2)</f>
        <v>0</v>
      </c>
      <c r="L203" s="238">
        <v>21</v>
      </c>
      <c r="M203" s="238">
        <f>G203*(1+L203/100)</f>
        <v>0</v>
      </c>
      <c r="N203" s="236">
        <v>0</v>
      </c>
      <c r="O203" s="236">
        <f>ROUND(E203*N203,2)</f>
        <v>0</v>
      </c>
      <c r="P203" s="236">
        <v>0</v>
      </c>
      <c r="Q203" s="236">
        <f>ROUND(E203*P203,2)</f>
        <v>0</v>
      </c>
      <c r="R203" s="238"/>
      <c r="S203" s="238" t="s">
        <v>1314</v>
      </c>
      <c r="T203" s="239" t="s">
        <v>1315</v>
      </c>
      <c r="U203" s="221">
        <v>0</v>
      </c>
      <c r="V203" s="221">
        <f>ROUND(E203*U203,2)</f>
        <v>0</v>
      </c>
      <c r="W203" s="221"/>
      <c r="X203" s="221" t="s">
        <v>236</v>
      </c>
      <c r="Y203" s="221" t="s">
        <v>237</v>
      </c>
      <c r="Z203" s="210"/>
      <c r="AA203" s="210"/>
      <c r="AB203" s="210"/>
      <c r="AC203" s="210"/>
      <c r="AD203" s="210"/>
      <c r="AE203" s="210"/>
      <c r="AF203" s="210"/>
      <c r="AG203" s="210" t="s">
        <v>623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57" t="s">
        <v>1597</v>
      </c>
      <c r="D204" s="242"/>
      <c r="E204" s="242"/>
      <c r="F204" s="242"/>
      <c r="G204" s="242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314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3">
        <v>104</v>
      </c>
      <c r="B205" s="234" t="s">
        <v>1598</v>
      </c>
      <c r="C205" s="254" t="s">
        <v>1599</v>
      </c>
      <c r="D205" s="235" t="s">
        <v>233</v>
      </c>
      <c r="E205" s="236">
        <v>2</v>
      </c>
      <c r="F205" s="237"/>
      <c r="G205" s="238">
        <f>ROUND(E205*F205,2)</f>
        <v>0</v>
      </c>
      <c r="H205" s="237"/>
      <c r="I205" s="238">
        <f>ROUND(E205*H205,2)</f>
        <v>0</v>
      </c>
      <c r="J205" s="237"/>
      <c r="K205" s="238">
        <f>ROUND(E205*J205,2)</f>
        <v>0</v>
      </c>
      <c r="L205" s="238">
        <v>21</v>
      </c>
      <c r="M205" s="238">
        <f>G205*(1+L205/100)</f>
        <v>0</v>
      </c>
      <c r="N205" s="236">
        <v>1.5200000000000001E-3</v>
      </c>
      <c r="O205" s="236">
        <f>ROUND(E205*N205,2)</f>
        <v>0</v>
      </c>
      <c r="P205" s="236">
        <v>0</v>
      </c>
      <c r="Q205" s="236">
        <f>ROUND(E205*P205,2)</f>
        <v>0</v>
      </c>
      <c r="R205" s="238"/>
      <c r="S205" s="238" t="s">
        <v>392</v>
      </c>
      <c r="T205" s="239" t="s">
        <v>393</v>
      </c>
      <c r="U205" s="221">
        <v>0</v>
      </c>
      <c r="V205" s="221">
        <f>ROUND(E205*U205,2)</f>
        <v>0</v>
      </c>
      <c r="W205" s="221"/>
      <c r="X205" s="221" t="s">
        <v>283</v>
      </c>
      <c r="Y205" s="221" t="s">
        <v>237</v>
      </c>
      <c r="Z205" s="210"/>
      <c r="AA205" s="210"/>
      <c r="AB205" s="210"/>
      <c r="AC205" s="210"/>
      <c r="AD205" s="210"/>
      <c r="AE205" s="210"/>
      <c r="AF205" s="210"/>
      <c r="AG205" s="210" t="s">
        <v>955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x14ac:dyDescent="0.2">
      <c r="A206" s="3"/>
      <c r="B206" s="4"/>
      <c r="C206" s="262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v>12</v>
      </c>
      <c r="AF206">
        <v>21</v>
      </c>
      <c r="AG206" t="s">
        <v>215</v>
      </c>
    </row>
    <row r="207" spans="1:60" x14ac:dyDescent="0.2">
      <c r="A207" s="213"/>
      <c r="B207" s="214" t="s">
        <v>29</v>
      </c>
      <c r="C207" s="263"/>
      <c r="D207" s="215"/>
      <c r="E207" s="216"/>
      <c r="F207" s="216"/>
      <c r="G207" s="232">
        <f>G8+G22+G43+G54+G57+G194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E207">
        <f>SUMIF(L7:L205,AE206,G7:G205)</f>
        <v>0</v>
      </c>
      <c r="AF207">
        <f>SUMIF(L7:L205,AF206,G7:G205)</f>
        <v>0</v>
      </c>
      <c r="AG207" t="s">
        <v>939</v>
      </c>
    </row>
    <row r="208" spans="1:60" x14ac:dyDescent="0.2">
      <c r="C208" s="264"/>
      <c r="D208" s="10"/>
      <c r="AG208" t="s">
        <v>941</v>
      </c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8TkU8oJRgET/5f1hCXNz+oNS7fHu/cFRyd0RxTayYwvfs5kEgp3piwPwySTn2P7FHqh2oFPX7Ix1yJkPfgeyA==" saltValue="yfDCKVn6cbR+OunGM5YlPg==" spinCount="100000" sheet="1" formatRows="0"/>
  <mergeCells count="84">
    <mergeCell ref="C190:G190"/>
    <mergeCell ref="C196:G196"/>
    <mergeCell ref="C198:G198"/>
    <mergeCell ref="C200:G200"/>
    <mergeCell ref="C202:G202"/>
    <mergeCell ref="C204:G204"/>
    <mergeCell ref="C161:G161"/>
    <mergeCell ref="C164:G164"/>
    <mergeCell ref="C165:G165"/>
    <mergeCell ref="C168:G168"/>
    <mergeCell ref="C169:G169"/>
    <mergeCell ref="C189:G189"/>
    <mergeCell ref="C144:G144"/>
    <mergeCell ref="C150:G150"/>
    <mergeCell ref="C151:G151"/>
    <mergeCell ref="C153:G153"/>
    <mergeCell ref="C154:G154"/>
    <mergeCell ref="C160:G160"/>
    <mergeCell ref="C133:G133"/>
    <mergeCell ref="C135:G135"/>
    <mergeCell ref="C137:G137"/>
    <mergeCell ref="C139:G139"/>
    <mergeCell ref="C140:G140"/>
    <mergeCell ref="C142:G142"/>
    <mergeCell ref="C121:G121"/>
    <mergeCell ref="C123:G123"/>
    <mergeCell ref="C125:G125"/>
    <mergeCell ref="C127:G127"/>
    <mergeCell ref="C129:G129"/>
    <mergeCell ref="C131:G131"/>
    <mergeCell ref="C109:G109"/>
    <mergeCell ref="C111:G111"/>
    <mergeCell ref="C113:G113"/>
    <mergeCell ref="C115:G115"/>
    <mergeCell ref="C117:G117"/>
    <mergeCell ref="C119:G119"/>
    <mergeCell ref="C97:G97"/>
    <mergeCell ref="C99:G99"/>
    <mergeCell ref="C101:G101"/>
    <mergeCell ref="C103:G103"/>
    <mergeCell ref="C105:G105"/>
    <mergeCell ref="C107:G107"/>
    <mergeCell ref="C85:G85"/>
    <mergeCell ref="C87:G87"/>
    <mergeCell ref="C89:G89"/>
    <mergeCell ref="C91:G91"/>
    <mergeCell ref="C93:G93"/>
    <mergeCell ref="C95:G95"/>
    <mergeCell ref="C73:G73"/>
    <mergeCell ref="C75:G75"/>
    <mergeCell ref="C77:G77"/>
    <mergeCell ref="C79:G79"/>
    <mergeCell ref="C81:G81"/>
    <mergeCell ref="C83:G83"/>
    <mergeCell ref="C61:G61"/>
    <mergeCell ref="C63:G63"/>
    <mergeCell ref="C65:G65"/>
    <mergeCell ref="C67:G67"/>
    <mergeCell ref="C69:G69"/>
    <mergeCell ref="C71:G71"/>
    <mergeCell ref="C42:G42"/>
    <mergeCell ref="C45:G45"/>
    <mergeCell ref="C49:G49"/>
    <mergeCell ref="C53:G53"/>
    <mergeCell ref="C56:G56"/>
    <mergeCell ref="C59:G59"/>
    <mergeCell ref="C30:G30"/>
    <mergeCell ref="C32:G32"/>
    <mergeCell ref="C34:G34"/>
    <mergeCell ref="C36:G36"/>
    <mergeCell ref="C38:G38"/>
    <mergeCell ref="C40:G40"/>
    <mergeCell ref="C14:G14"/>
    <mergeCell ref="C15:G15"/>
    <mergeCell ref="C24:G24"/>
    <mergeCell ref="C25:G25"/>
    <mergeCell ref="C27:G27"/>
    <mergeCell ref="C28:G28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8B98E-FBCA-4152-BB6E-BF4F2D205A8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173</v>
      </c>
      <c r="C8" s="253" t="s">
        <v>174</v>
      </c>
      <c r="D8" s="228"/>
      <c r="E8" s="229"/>
      <c r="F8" s="230"/>
      <c r="G8" s="230">
        <f>SUMIF(AG9:AG14,"&lt;&gt;NOR",G9:G14)</f>
        <v>0</v>
      </c>
      <c r="H8" s="230"/>
      <c r="I8" s="230">
        <f>SUM(I9:I14)</f>
        <v>0</v>
      </c>
      <c r="J8" s="230"/>
      <c r="K8" s="230">
        <f>SUM(K9:K14)</f>
        <v>0</v>
      </c>
      <c r="L8" s="230"/>
      <c r="M8" s="230">
        <f>SUM(M9:M14)</f>
        <v>0</v>
      </c>
      <c r="N8" s="229"/>
      <c r="O8" s="229">
        <f>SUM(O9:O14)</f>
        <v>0</v>
      </c>
      <c r="P8" s="229"/>
      <c r="Q8" s="229">
        <f>SUM(Q9:Q14)</f>
        <v>0</v>
      </c>
      <c r="R8" s="230"/>
      <c r="S8" s="230"/>
      <c r="T8" s="231"/>
      <c r="U8" s="225"/>
      <c r="V8" s="225">
        <f>SUM(V9:V14)</f>
        <v>0</v>
      </c>
      <c r="W8" s="225"/>
      <c r="X8" s="225"/>
      <c r="Y8" s="225"/>
      <c r="AG8" t="s">
        <v>230</v>
      </c>
    </row>
    <row r="9" spans="1:60" outlineLevel="1" x14ac:dyDescent="0.2">
      <c r="A9" s="244">
        <v>1</v>
      </c>
      <c r="B9" s="245" t="s">
        <v>1600</v>
      </c>
      <c r="C9" s="259" t="s">
        <v>1601</v>
      </c>
      <c r="D9" s="246" t="s">
        <v>950</v>
      </c>
      <c r="E9" s="247">
        <v>32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392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1602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4">
        <v>2</v>
      </c>
      <c r="B10" s="245" t="s">
        <v>1603</v>
      </c>
      <c r="C10" s="259" t="s">
        <v>1604</v>
      </c>
      <c r="D10" s="246" t="s">
        <v>950</v>
      </c>
      <c r="E10" s="247">
        <v>4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392</v>
      </c>
      <c r="T10" s="250" t="s">
        <v>393</v>
      </c>
      <c r="U10" s="221">
        <v>0</v>
      </c>
      <c r="V10" s="221">
        <f>ROUND(E10*U10,2)</f>
        <v>0</v>
      </c>
      <c r="W10" s="221"/>
      <c r="X10" s="221" t="s">
        <v>236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1602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4">
        <v>3</v>
      </c>
      <c r="B11" s="245" t="s">
        <v>1605</v>
      </c>
      <c r="C11" s="259" t="s">
        <v>1606</v>
      </c>
      <c r="D11" s="246" t="s">
        <v>950</v>
      </c>
      <c r="E11" s="247">
        <v>12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392</v>
      </c>
      <c r="T11" s="250" t="s">
        <v>393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1602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4">
        <v>4</v>
      </c>
      <c r="B12" s="245" t="s">
        <v>1607</v>
      </c>
      <c r="C12" s="259" t="s">
        <v>1608</v>
      </c>
      <c r="D12" s="246" t="s">
        <v>950</v>
      </c>
      <c r="E12" s="247">
        <v>4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392</v>
      </c>
      <c r="T12" s="250" t="s">
        <v>393</v>
      </c>
      <c r="U12" s="221">
        <v>0</v>
      </c>
      <c r="V12" s="221">
        <f>ROUND(E12*U12,2)</f>
        <v>0</v>
      </c>
      <c r="W12" s="221"/>
      <c r="X12" s="221" t="s">
        <v>236</v>
      </c>
      <c r="Y12" s="221" t="s">
        <v>237</v>
      </c>
      <c r="Z12" s="210"/>
      <c r="AA12" s="210"/>
      <c r="AB12" s="210"/>
      <c r="AC12" s="210"/>
      <c r="AD12" s="210"/>
      <c r="AE12" s="210"/>
      <c r="AF12" s="210"/>
      <c r="AG12" s="210" t="s">
        <v>1602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5</v>
      </c>
      <c r="B13" s="245" t="s">
        <v>1609</v>
      </c>
      <c r="C13" s="259" t="s">
        <v>1610</v>
      </c>
      <c r="D13" s="246" t="s">
        <v>950</v>
      </c>
      <c r="E13" s="247">
        <v>16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392</v>
      </c>
      <c r="T13" s="250" t="s">
        <v>393</v>
      </c>
      <c r="U13" s="221">
        <v>0</v>
      </c>
      <c r="V13" s="221">
        <f>ROUND(E13*U13,2)</f>
        <v>0</v>
      </c>
      <c r="W13" s="221"/>
      <c r="X13" s="221" t="s">
        <v>236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1602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4">
        <v>6</v>
      </c>
      <c r="B14" s="245" t="s">
        <v>1611</v>
      </c>
      <c r="C14" s="259" t="s">
        <v>1612</v>
      </c>
      <c r="D14" s="246" t="s">
        <v>950</v>
      </c>
      <c r="E14" s="247">
        <v>16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392</v>
      </c>
      <c r="T14" s="250" t="s">
        <v>393</v>
      </c>
      <c r="U14" s="221">
        <v>0</v>
      </c>
      <c r="V14" s="221">
        <f>ROUND(E14*U14,2)</f>
        <v>0</v>
      </c>
      <c r="W14" s="221"/>
      <c r="X14" s="221" t="s">
        <v>236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1602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6" t="s">
        <v>229</v>
      </c>
      <c r="B15" s="227" t="s">
        <v>175</v>
      </c>
      <c r="C15" s="253" t="s">
        <v>176</v>
      </c>
      <c r="D15" s="228"/>
      <c r="E15" s="229"/>
      <c r="F15" s="230"/>
      <c r="G15" s="230">
        <f>SUMIF(AG16:AG21,"&lt;&gt;NOR",G16:G21)</f>
        <v>0</v>
      </c>
      <c r="H15" s="230"/>
      <c r="I15" s="230">
        <f>SUM(I16:I21)</f>
        <v>0</v>
      </c>
      <c r="J15" s="230"/>
      <c r="K15" s="230">
        <f>SUM(K16:K21)</f>
        <v>0</v>
      </c>
      <c r="L15" s="230"/>
      <c r="M15" s="230">
        <f>SUM(M16:M21)</f>
        <v>0</v>
      </c>
      <c r="N15" s="229"/>
      <c r="O15" s="229">
        <f>SUM(O16:O21)</f>
        <v>0</v>
      </c>
      <c r="P15" s="229"/>
      <c r="Q15" s="229">
        <f>SUM(Q16:Q21)</f>
        <v>0</v>
      </c>
      <c r="R15" s="230"/>
      <c r="S15" s="230"/>
      <c r="T15" s="231"/>
      <c r="U15" s="225"/>
      <c r="V15" s="225">
        <f>SUM(V16:V21)</f>
        <v>0</v>
      </c>
      <c r="W15" s="225"/>
      <c r="X15" s="225"/>
      <c r="Y15" s="225"/>
      <c r="AG15" t="s">
        <v>230</v>
      </c>
    </row>
    <row r="16" spans="1:60" outlineLevel="1" x14ac:dyDescent="0.2">
      <c r="A16" s="244">
        <v>7</v>
      </c>
      <c r="B16" s="245" t="s">
        <v>1613</v>
      </c>
      <c r="C16" s="259" t="s">
        <v>1614</v>
      </c>
      <c r="D16" s="246" t="s">
        <v>950</v>
      </c>
      <c r="E16" s="247">
        <v>1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392</v>
      </c>
      <c r="T16" s="250" t="s">
        <v>393</v>
      </c>
      <c r="U16" s="221">
        <v>0</v>
      </c>
      <c r="V16" s="221">
        <f>ROUND(E16*U16,2)</f>
        <v>0</v>
      </c>
      <c r="W16" s="221"/>
      <c r="X16" s="221" t="s">
        <v>236</v>
      </c>
      <c r="Y16" s="221" t="s">
        <v>237</v>
      </c>
      <c r="Z16" s="210"/>
      <c r="AA16" s="210"/>
      <c r="AB16" s="210"/>
      <c r="AC16" s="210"/>
      <c r="AD16" s="210"/>
      <c r="AE16" s="210"/>
      <c r="AF16" s="210"/>
      <c r="AG16" s="210" t="s">
        <v>1602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4">
        <v>8</v>
      </c>
      <c r="B17" s="245" t="s">
        <v>1615</v>
      </c>
      <c r="C17" s="259" t="s">
        <v>1616</v>
      </c>
      <c r="D17" s="246" t="s">
        <v>950</v>
      </c>
      <c r="E17" s="247">
        <v>2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392</v>
      </c>
      <c r="T17" s="250" t="s">
        <v>393</v>
      </c>
      <c r="U17" s="221">
        <v>0</v>
      </c>
      <c r="V17" s="221">
        <f>ROUND(E17*U17,2)</f>
        <v>0</v>
      </c>
      <c r="W17" s="221"/>
      <c r="X17" s="221" t="s">
        <v>236</v>
      </c>
      <c r="Y17" s="221" t="s">
        <v>237</v>
      </c>
      <c r="Z17" s="210"/>
      <c r="AA17" s="210"/>
      <c r="AB17" s="210"/>
      <c r="AC17" s="210"/>
      <c r="AD17" s="210"/>
      <c r="AE17" s="210"/>
      <c r="AF17" s="210"/>
      <c r="AG17" s="210" t="s">
        <v>1602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4">
        <v>9</v>
      </c>
      <c r="B18" s="245" t="s">
        <v>1617</v>
      </c>
      <c r="C18" s="259" t="s">
        <v>1618</v>
      </c>
      <c r="D18" s="246" t="s">
        <v>950</v>
      </c>
      <c r="E18" s="247">
        <v>1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392</v>
      </c>
      <c r="T18" s="250" t="s">
        <v>393</v>
      </c>
      <c r="U18" s="221">
        <v>0</v>
      </c>
      <c r="V18" s="221">
        <f>ROUND(E18*U18,2)</f>
        <v>0</v>
      </c>
      <c r="W18" s="221"/>
      <c r="X18" s="221" t="s">
        <v>236</v>
      </c>
      <c r="Y18" s="221" t="s">
        <v>237</v>
      </c>
      <c r="Z18" s="210"/>
      <c r="AA18" s="210"/>
      <c r="AB18" s="210"/>
      <c r="AC18" s="210"/>
      <c r="AD18" s="210"/>
      <c r="AE18" s="210"/>
      <c r="AF18" s="210"/>
      <c r="AG18" s="210" t="s">
        <v>1602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4">
        <v>10</v>
      </c>
      <c r="B19" s="245" t="s">
        <v>1619</v>
      </c>
      <c r="C19" s="259" t="s">
        <v>1620</v>
      </c>
      <c r="D19" s="246" t="s">
        <v>950</v>
      </c>
      <c r="E19" s="247">
        <v>2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392</v>
      </c>
      <c r="T19" s="250" t="s">
        <v>393</v>
      </c>
      <c r="U19" s="221">
        <v>0</v>
      </c>
      <c r="V19" s="221">
        <f>ROUND(E19*U19,2)</f>
        <v>0</v>
      </c>
      <c r="W19" s="221"/>
      <c r="X19" s="221" t="s">
        <v>236</v>
      </c>
      <c r="Y19" s="221" t="s">
        <v>237</v>
      </c>
      <c r="Z19" s="210"/>
      <c r="AA19" s="210"/>
      <c r="AB19" s="210"/>
      <c r="AC19" s="210"/>
      <c r="AD19" s="210"/>
      <c r="AE19" s="210"/>
      <c r="AF19" s="210"/>
      <c r="AG19" s="210" t="s">
        <v>1602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4">
        <v>11</v>
      </c>
      <c r="B20" s="245" t="s">
        <v>1621</v>
      </c>
      <c r="C20" s="259" t="s">
        <v>1622</v>
      </c>
      <c r="D20" s="246" t="s">
        <v>950</v>
      </c>
      <c r="E20" s="247">
        <v>1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392</v>
      </c>
      <c r="T20" s="250" t="s">
        <v>393</v>
      </c>
      <c r="U20" s="221">
        <v>0</v>
      </c>
      <c r="V20" s="221">
        <f>ROUND(E20*U20,2)</f>
        <v>0</v>
      </c>
      <c r="W20" s="221"/>
      <c r="X20" s="221" t="s">
        <v>236</v>
      </c>
      <c r="Y20" s="221" t="s">
        <v>237</v>
      </c>
      <c r="Z20" s="210"/>
      <c r="AA20" s="210"/>
      <c r="AB20" s="210"/>
      <c r="AC20" s="210"/>
      <c r="AD20" s="210"/>
      <c r="AE20" s="210"/>
      <c r="AF20" s="210"/>
      <c r="AG20" s="210" t="s">
        <v>1602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4">
        <v>12</v>
      </c>
      <c r="B21" s="245" t="s">
        <v>1623</v>
      </c>
      <c r="C21" s="259" t="s">
        <v>1624</v>
      </c>
      <c r="D21" s="246" t="s">
        <v>950</v>
      </c>
      <c r="E21" s="247">
        <v>1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9"/>
      <c r="S21" s="249" t="s">
        <v>392</v>
      </c>
      <c r="T21" s="250" t="s">
        <v>393</v>
      </c>
      <c r="U21" s="221">
        <v>0</v>
      </c>
      <c r="V21" s="221">
        <f>ROUND(E21*U21,2)</f>
        <v>0</v>
      </c>
      <c r="W21" s="221"/>
      <c r="X21" s="221" t="s">
        <v>236</v>
      </c>
      <c r="Y21" s="221" t="s">
        <v>237</v>
      </c>
      <c r="Z21" s="210"/>
      <c r="AA21" s="210"/>
      <c r="AB21" s="210"/>
      <c r="AC21" s="210"/>
      <c r="AD21" s="210"/>
      <c r="AE21" s="210"/>
      <c r="AF21" s="210"/>
      <c r="AG21" s="210" t="s">
        <v>1602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6" t="s">
        <v>229</v>
      </c>
      <c r="B22" s="227" t="s">
        <v>177</v>
      </c>
      <c r="C22" s="253" t="s">
        <v>178</v>
      </c>
      <c r="D22" s="228"/>
      <c r="E22" s="229"/>
      <c r="F22" s="230"/>
      <c r="G22" s="230">
        <f>SUMIF(AG23:AG26,"&lt;&gt;NOR",G23:G26)</f>
        <v>0</v>
      </c>
      <c r="H22" s="230"/>
      <c r="I22" s="230">
        <f>SUM(I23:I26)</f>
        <v>0</v>
      </c>
      <c r="J22" s="230"/>
      <c r="K22" s="230">
        <f>SUM(K23:K26)</f>
        <v>0</v>
      </c>
      <c r="L22" s="230"/>
      <c r="M22" s="230">
        <f>SUM(M23:M26)</f>
        <v>0</v>
      </c>
      <c r="N22" s="229"/>
      <c r="O22" s="229">
        <f>SUM(O23:O26)</f>
        <v>0</v>
      </c>
      <c r="P22" s="229"/>
      <c r="Q22" s="229">
        <f>SUM(Q23:Q26)</f>
        <v>0</v>
      </c>
      <c r="R22" s="230"/>
      <c r="S22" s="230"/>
      <c r="T22" s="231"/>
      <c r="U22" s="225"/>
      <c r="V22" s="225">
        <f>SUM(V23:V26)</f>
        <v>0</v>
      </c>
      <c r="W22" s="225"/>
      <c r="X22" s="225"/>
      <c r="Y22" s="225"/>
      <c r="AG22" t="s">
        <v>230</v>
      </c>
    </row>
    <row r="23" spans="1:60" outlineLevel="1" x14ac:dyDescent="0.2">
      <c r="A23" s="244">
        <v>13</v>
      </c>
      <c r="B23" s="245" t="s">
        <v>1625</v>
      </c>
      <c r="C23" s="259" t="s">
        <v>1626</v>
      </c>
      <c r="D23" s="246" t="s">
        <v>950</v>
      </c>
      <c r="E23" s="247">
        <v>15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392</v>
      </c>
      <c r="T23" s="250" t="s">
        <v>393</v>
      </c>
      <c r="U23" s="221">
        <v>0</v>
      </c>
      <c r="V23" s="221">
        <f>ROUND(E23*U23,2)</f>
        <v>0</v>
      </c>
      <c r="W23" s="221"/>
      <c r="X23" s="221" t="s">
        <v>236</v>
      </c>
      <c r="Y23" s="221" t="s">
        <v>237</v>
      </c>
      <c r="Z23" s="210"/>
      <c r="AA23" s="210"/>
      <c r="AB23" s="210"/>
      <c r="AC23" s="210"/>
      <c r="AD23" s="210"/>
      <c r="AE23" s="210"/>
      <c r="AF23" s="210"/>
      <c r="AG23" s="210" t="s">
        <v>1602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4">
        <v>14</v>
      </c>
      <c r="B24" s="245" t="s">
        <v>1627</v>
      </c>
      <c r="C24" s="259" t="s">
        <v>1628</v>
      </c>
      <c r="D24" s="246" t="s">
        <v>950</v>
      </c>
      <c r="E24" s="247">
        <v>10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392</v>
      </c>
      <c r="T24" s="250" t="s">
        <v>393</v>
      </c>
      <c r="U24" s="221">
        <v>0</v>
      </c>
      <c r="V24" s="221">
        <f>ROUND(E24*U24,2)</f>
        <v>0</v>
      </c>
      <c r="W24" s="221"/>
      <c r="X24" s="221" t="s">
        <v>236</v>
      </c>
      <c r="Y24" s="221" t="s">
        <v>237</v>
      </c>
      <c r="Z24" s="210"/>
      <c r="AA24" s="210"/>
      <c r="AB24" s="210"/>
      <c r="AC24" s="210"/>
      <c r="AD24" s="210"/>
      <c r="AE24" s="210"/>
      <c r="AF24" s="210"/>
      <c r="AG24" s="210" t="s">
        <v>1602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4">
        <v>15</v>
      </c>
      <c r="B25" s="245" t="s">
        <v>1629</v>
      </c>
      <c r="C25" s="259" t="s">
        <v>1630</v>
      </c>
      <c r="D25" s="246" t="s">
        <v>950</v>
      </c>
      <c r="E25" s="247">
        <v>8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392</v>
      </c>
      <c r="T25" s="250" t="s">
        <v>393</v>
      </c>
      <c r="U25" s="221">
        <v>0</v>
      </c>
      <c r="V25" s="221">
        <f>ROUND(E25*U25,2)</f>
        <v>0</v>
      </c>
      <c r="W25" s="221"/>
      <c r="X25" s="221" t="s">
        <v>236</v>
      </c>
      <c r="Y25" s="221" t="s">
        <v>237</v>
      </c>
      <c r="Z25" s="210"/>
      <c r="AA25" s="210"/>
      <c r="AB25" s="210"/>
      <c r="AC25" s="210"/>
      <c r="AD25" s="210"/>
      <c r="AE25" s="210"/>
      <c r="AF25" s="210"/>
      <c r="AG25" s="210" t="s">
        <v>1602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4">
        <v>16</v>
      </c>
      <c r="B26" s="245" t="s">
        <v>1631</v>
      </c>
      <c r="C26" s="259" t="s">
        <v>1632</v>
      </c>
      <c r="D26" s="246" t="s">
        <v>950</v>
      </c>
      <c r="E26" s="247">
        <v>4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392</v>
      </c>
      <c r="T26" s="250" t="s">
        <v>393</v>
      </c>
      <c r="U26" s="221">
        <v>0</v>
      </c>
      <c r="V26" s="221">
        <f>ROUND(E26*U26,2)</f>
        <v>0</v>
      </c>
      <c r="W26" s="221"/>
      <c r="X26" s="221" t="s">
        <v>236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1602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6" t="s">
        <v>229</v>
      </c>
      <c r="B27" s="227" t="s">
        <v>179</v>
      </c>
      <c r="C27" s="253" t="s">
        <v>180</v>
      </c>
      <c r="D27" s="228"/>
      <c r="E27" s="229"/>
      <c r="F27" s="230"/>
      <c r="G27" s="230">
        <f>SUMIF(AG28:AG36,"&lt;&gt;NOR",G28:G36)</f>
        <v>0</v>
      </c>
      <c r="H27" s="230"/>
      <c r="I27" s="230">
        <f>SUM(I28:I36)</f>
        <v>0</v>
      </c>
      <c r="J27" s="230"/>
      <c r="K27" s="230">
        <f>SUM(K28:K36)</f>
        <v>0</v>
      </c>
      <c r="L27" s="230"/>
      <c r="M27" s="230">
        <f>SUM(M28:M36)</f>
        <v>0</v>
      </c>
      <c r="N27" s="229"/>
      <c r="O27" s="229">
        <f>SUM(O28:O36)</f>
        <v>0</v>
      </c>
      <c r="P27" s="229"/>
      <c r="Q27" s="229">
        <f>SUM(Q28:Q36)</f>
        <v>0</v>
      </c>
      <c r="R27" s="230"/>
      <c r="S27" s="230"/>
      <c r="T27" s="231"/>
      <c r="U27" s="225"/>
      <c r="V27" s="225">
        <f>SUM(V28:V36)</f>
        <v>0</v>
      </c>
      <c r="W27" s="225"/>
      <c r="X27" s="225"/>
      <c r="Y27" s="225"/>
      <c r="AG27" t="s">
        <v>230</v>
      </c>
    </row>
    <row r="28" spans="1:60" outlineLevel="1" x14ac:dyDescent="0.2">
      <c r="A28" s="244">
        <v>17</v>
      </c>
      <c r="B28" s="245" t="s">
        <v>1633</v>
      </c>
      <c r="C28" s="259" t="s">
        <v>1634</v>
      </c>
      <c r="D28" s="246" t="s">
        <v>950</v>
      </c>
      <c r="E28" s="247">
        <v>2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392</v>
      </c>
      <c r="T28" s="250" t="s">
        <v>393</v>
      </c>
      <c r="U28" s="221">
        <v>0</v>
      </c>
      <c r="V28" s="221">
        <f>ROUND(E28*U28,2)</f>
        <v>0</v>
      </c>
      <c r="W28" s="221"/>
      <c r="X28" s="221" t="s">
        <v>236</v>
      </c>
      <c r="Y28" s="221" t="s">
        <v>237</v>
      </c>
      <c r="Z28" s="210"/>
      <c r="AA28" s="210"/>
      <c r="AB28" s="210"/>
      <c r="AC28" s="210"/>
      <c r="AD28" s="210"/>
      <c r="AE28" s="210"/>
      <c r="AF28" s="210"/>
      <c r="AG28" s="210" t="s">
        <v>1602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4">
        <v>18</v>
      </c>
      <c r="B29" s="245" t="s">
        <v>1635</v>
      </c>
      <c r="C29" s="259" t="s">
        <v>1636</v>
      </c>
      <c r="D29" s="246" t="s">
        <v>950</v>
      </c>
      <c r="E29" s="247">
        <v>2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392</v>
      </c>
      <c r="T29" s="250" t="s">
        <v>393</v>
      </c>
      <c r="U29" s="221">
        <v>0</v>
      </c>
      <c r="V29" s="221">
        <f>ROUND(E29*U29,2)</f>
        <v>0</v>
      </c>
      <c r="W29" s="221"/>
      <c r="X29" s="221" t="s">
        <v>236</v>
      </c>
      <c r="Y29" s="221" t="s">
        <v>237</v>
      </c>
      <c r="Z29" s="210"/>
      <c r="AA29" s="210"/>
      <c r="AB29" s="210"/>
      <c r="AC29" s="210"/>
      <c r="AD29" s="210"/>
      <c r="AE29" s="210"/>
      <c r="AF29" s="210"/>
      <c r="AG29" s="210" t="s">
        <v>1602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4">
        <v>19</v>
      </c>
      <c r="B30" s="245" t="s">
        <v>1637</v>
      </c>
      <c r="C30" s="259" t="s">
        <v>1638</v>
      </c>
      <c r="D30" s="246" t="s">
        <v>950</v>
      </c>
      <c r="E30" s="247">
        <v>24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392</v>
      </c>
      <c r="T30" s="250" t="s">
        <v>393</v>
      </c>
      <c r="U30" s="221">
        <v>0</v>
      </c>
      <c r="V30" s="221">
        <f>ROUND(E30*U30,2)</f>
        <v>0</v>
      </c>
      <c r="W30" s="221"/>
      <c r="X30" s="221" t="s">
        <v>236</v>
      </c>
      <c r="Y30" s="221" t="s">
        <v>237</v>
      </c>
      <c r="Z30" s="210"/>
      <c r="AA30" s="210"/>
      <c r="AB30" s="210"/>
      <c r="AC30" s="210"/>
      <c r="AD30" s="210"/>
      <c r="AE30" s="210"/>
      <c r="AF30" s="210"/>
      <c r="AG30" s="210" t="s">
        <v>1602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4">
        <v>20</v>
      </c>
      <c r="B31" s="245" t="s">
        <v>1639</v>
      </c>
      <c r="C31" s="259" t="s">
        <v>1640</v>
      </c>
      <c r="D31" s="246" t="s">
        <v>950</v>
      </c>
      <c r="E31" s="247">
        <v>24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392</v>
      </c>
      <c r="T31" s="250" t="s">
        <v>393</v>
      </c>
      <c r="U31" s="221">
        <v>0</v>
      </c>
      <c r="V31" s="221">
        <f>ROUND(E31*U31,2)</f>
        <v>0</v>
      </c>
      <c r="W31" s="221"/>
      <c r="X31" s="221" t="s">
        <v>236</v>
      </c>
      <c r="Y31" s="221" t="s">
        <v>237</v>
      </c>
      <c r="Z31" s="210"/>
      <c r="AA31" s="210"/>
      <c r="AB31" s="210"/>
      <c r="AC31" s="210"/>
      <c r="AD31" s="210"/>
      <c r="AE31" s="210"/>
      <c r="AF31" s="210"/>
      <c r="AG31" s="210" t="s">
        <v>1602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4">
        <v>21</v>
      </c>
      <c r="B32" s="245" t="s">
        <v>1641</v>
      </c>
      <c r="C32" s="259" t="s">
        <v>1642</v>
      </c>
      <c r="D32" s="246" t="s">
        <v>950</v>
      </c>
      <c r="E32" s="247">
        <v>24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392</v>
      </c>
      <c r="T32" s="250" t="s">
        <v>393</v>
      </c>
      <c r="U32" s="221">
        <v>0</v>
      </c>
      <c r="V32" s="221">
        <f>ROUND(E32*U32,2)</f>
        <v>0</v>
      </c>
      <c r="W32" s="221"/>
      <c r="X32" s="221" t="s">
        <v>236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1602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4">
        <v>22</v>
      </c>
      <c r="B33" s="245" t="s">
        <v>1643</v>
      </c>
      <c r="C33" s="259" t="s">
        <v>1644</v>
      </c>
      <c r="D33" s="246" t="s">
        <v>950</v>
      </c>
      <c r="E33" s="247">
        <v>24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392</v>
      </c>
      <c r="T33" s="250" t="s">
        <v>393</v>
      </c>
      <c r="U33" s="221">
        <v>0</v>
      </c>
      <c r="V33" s="221">
        <f>ROUND(E33*U33,2)</f>
        <v>0</v>
      </c>
      <c r="W33" s="221"/>
      <c r="X33" s="221" t="s">
        <v>236</v>
      </c>
      <c r="Y33" s="221" t="s">
        <v>237</v>
      </c>
      <c r="Z33" s="210"/>
      <c r="AA33" s="210"/>
      <c r="AB33" s="210"/>
      <c r="AC33" s="210"/>
      <c r="AD33" s="210"/>
      <c r="AE33" s="210"/>
      <c r="AF33" s="210"/>
      <c r="AG33" s="210" t="s">
        <v>1602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4">
        <v>23</v>
      </c>
      <c r="B34" s="245" t="s">
        <v>1645</v>
      </c>
      <c r="C34" s="259" t="s">
        <v>1646</v>
      </c>
      <c r="D34" s="246" t="s">
        <v>950</v>
      </c>
      <c r="E34" s="247">
        <v>2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392</v>
      </c>
      <c r="T34" s="250" t="s">
        <v>393</v>
      </c>
      <c r="U34" s="221">
        <v>0</v>
      </c>
      <c r="V34" s="221">
        <f>ROUND(E34*U34,2)</f>
        <v>0</v>
      </c>
      <c r="W34" s="221"/>
      <c r="X34" s="221" t="s">
        <v>236</v>
      </c>
      <c r="Y34" s="221" t="s">
        <v>237</v>
      </c>
      <c r="Z34" s="210"/>
      <c r="AA34" s="210"/>
      <c r="AB34" s="210"/>
      <c r="AC34" s="210"/>
      <c r="AD34" s="210"/>
      <c r="AE34" s="210"/>
      <c r="AF34" s="210"/>
      <c r="AG34" s="210" t="s">
        <v>1602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4">
        <v>24</v>
      </c>
      <c r="B35" s="245" t="s">
        <v>1647</v>
      </c>
      <c r="C35" s="259" t="s">
        <v>1648</v>
      </c>
      <c r="D35" s="246" t="s">
        <v>950</v>
      </c>
      <c r="E35" s="247">
        <v>12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392</v>
      </c>
      <c r="T35" s="250" t="s">
        <v>393</v>
      </c>
      <c r="U35" s="221">
        <v>0</v>
      </c>
      <c r="V35" s="221">
        <f>ROUND(E35*U35,2)</f>
        <v>0</v>
      </c>
      <c r="W35" s="221"/>
      <c r="X35" s="221" t="s">
        <v>236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1602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4">
        <v>25</v>
      </c>
      <c r="B36" s="245" t="s">
        <v>1649</v>
      </c>
      <c r="C36" s="259" t="s">
        <v>1650</v>
      </c>
      <c r="D36" s="246" t="s">
        <v>362</v>
      </c>
      <c r="E36" s="247">
        <v>150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392</v>
      </c>
      <c r="T36" s="250" t="s">
        <v>393</v>
      </c>
      <c r="U36" s="221">
        <v>0</v>
      </c>
      <c r="V36" s="221">
        <f>ROUND(E36*U36,2)</f>
        <v>0</v>
      </c>
      <c r="W36" s="221"/>
      <c r="X36" s="221" t="s">
        <v>236</v>
      </c>
      <c r="Y36" s="221" t="s">
        <v>237</v>
      </c>
      <c r="Z36" s="210"/>
      <c r="AA36" s="210"/>
      <c r="AB36" s="210"/>
      <c r="AC36" s="210"/>
      <c r="AD36" s="210"/>
      <c r="AE36" s="210"/>
      <c r="AF36" s="210"/>
      <c r="AG36" s="210" t="s">
        <v>1602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6" t="s">
        <v>229</v>
      </c>
      <c r="B37" s="227" t="s">
        <v>181</v>
      </c>
      <c r="C37" s="253" t="s">
        <v>182</v>
      </c>
      <c r="D37" s="228"/>
      <c r="E37" s="229"/>
      <c r="F37" s="230"/>
      <c r="G37" s="230">
        <f>SUMIF(AG38:AG43,"&lt;&gt;NOR",G38:G43)</f>
        <v>0</v>
      </c>
      <c r="H37" s="230"/>
      <c r="I37" s="230">
        <f>SUM(I38:I43)</f>
        <v>0</v>
      </c>
      <c r="J37" s="230"/>
      <c r="K37" s="230">
        <f>SUM(K38:K43)</f>
        <v>0</v>
      </c>
      <c r="L37" s="230"/>
      <c r="M37" s="230">
        <f>SUM(M38:M43)</f>
        <v>0</v>
      </c>
      <c r="N37" s="229"/>
      <c r="O37" s="229">
        <f>SUM(O38:O43)</f>
        <v>0</v>
      </c>
      <c r="P37" s="229"/>
      <c r="Q37" s="229">
        <f>SUM(Q38:Q43)</f>
        <v>0</v>
      </c>
      <c r="R37" s="230"/>
      <c r="S37" s="230"/>
      <c r="T37" s="231"/>
      <c r="U37" s="225"/>
      <c r="V37" s="225">
        <f>SUM(V38:V43)</f>
        <v>0</v>
      </c>
      <c r="W37" s="225"/>
      <c r="X37" s="225"/>
      <c r="Y37" s="225"/>
      <c r="AG37" t="s">
        <v>230</v>
      </c>
    </row>
    <row r="38" spans="1:60" outlineLevel="1" x14ac:dyDescent="0.2">
      <c r="A38" s="244">
        <v>26</v>
      </c>
      <c r="B38" s="245" t="s">
        <v>1651</v>
      </c>
      <c r="C38" s="259" t="s">
        <v>1652</v>
      </c>
      <c r="D38" s="246" t="s">
        <v>362</v>
      </c>
      <c r="E38" s="247">
        <v>1440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392</v>
      </c>
      <c r="T38" s="250" t="s">
        <v>393</v>
      </c>
      <c r="U38" s="221">
        <v>0</v>
      </c>
      <c r="V38" s="221">
        <f>ROUND(E38*U38,2)</f>
        <v>0</v>
      </c>
      <c r="W38" s="221"/>
      <c r="X38" s="221" t="s">
        <v>236</v>
      </c>
      <c r="Y38" s="221" t="s">
        <v>237</v>
      </c>
      <c r="Z38" s="210"/>
      <c r="AA38" s="210"/>
      <c r="AB38" s="210"/>
      <c r="AC38" s="210"/>
      <c r="AD38" s="210"/>
      <c r="AE38" s="210"/>
      <c r="AF38" s="210"/>
      <c r="AG38" s="210" t="s">
        <v>1602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4">
        <v>27</v>
      </c>
      <c r="B39" s="245" t="s">
        <v>1653</v>
      </c>
      <c r="C39" s="259" t="s">
        <v>1654</v>
      </c>
      <c r="D39" s="246" t="s">
        <v>362</v>
      </c>
      <c r="E39" s="247">
        <v>60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392</v>
      </c>
      <c r="T39" s="250" t="s">
        <v>393</v>
      </c>
      <c r="U39" s="221">
        <v>0</v>
      </c>
      <c r="V39" s="221">
        <f>ROUND(E39*U39,2)</f>
        <v>0</v>
      </c>
      <c r="W39" s="221"/>
      <c r="X39" s="221" t="s">
        <v>236</v>
      </c>
      <c r="Y39" s="221" t="s">
        <v>237</v>
      </c>
      <c r="Z39" s="210"/>
      <c r="AA39" s="210"/>
      <c r="AB39" s="210"/>
      <c r="AC39" s="210"/>
      <c r="AD39" s="210"/>
      <c r="AE39" s="210"/>
      <c r="AF39" s="210"/>
      <c r="AG39" s="210" t="s">
        <v>1602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4">
        <v>28</v>
      </c>
      <c r="B40" s="245" t="s">
        <v>1655</v>
      </c>
      <c r="C40" s="259" t="s">
        <v>1656</v>
      </c>
      <c r="D40" s="246" t="s">
        <v>362</v>
      </c>
      <c r="E40" s="247">
        <v>50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392</v>
      </c>
      <c r="T40" s="250" t="s">
        <v>393</v>
      </c>
      <c r="U40" s="221">
        <v>0</v>
      </c>
      <c r="V40" s="221">
        <f>ROUND(E40*U40,2)</f>
        <v>0</v>
      </c>
      <c r="W40" s="221"/>
      <c r="X40" s="221" t="s">
        <v>236</v>
      </c>
      <c r="Y40" s="221" t="s">
        <v>237</v>
      </c>
      <c r="Z40" s="210"/>
      <c r="AA40" s="210"/>
      <c r="AB40" s="210"/>
      <c r="AC40" s="210"/>
      <c r="AD40" s="210"/>
      <c r="AE40" s="210"/>
      <c r="AF40" s="210"/>
      <c r="AG40" s="210" t="s">
        <v>1602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4">
        <v>29</v>
      </c>
      <c r="B41" s="245" t="s">
        <v>1657</v>
      </c>
      <c r="C41" s="259" t="s">
        <v>1658</v>
      </c>
      <c r="D41" s="246" t="s">
        <v>362</v>
      </c>
      <c r="E41" s="247">
        <v>50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392</v>
      </c>
      <c r="T41" s="250" t="s">
        <v>393</v>
      </c>
      <c r="U41" s="221">
        <v>0</v>
      </c>
      <c r="V41" s="221">
        <f>ROUND(E41*U41,2)</f>
        <v>0</v>
      </c>
      <c r="W41" s="221"/>
      <c r="X41" s="221" t="s">
        <v>236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1602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4">
        <v>30</v>
      </c>
      <c r="B42" s="245" t="s">
        <v>1659</v>
      </c>
      <c r="C42" s="259" t="s">
        <v>1660</v>
      </c>
      <c r="D42" s="246" t="s">
        <v>950</v>
      </c>
      <c r="E42" s="247">
        <v>1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392</v>
      </c>
      <c r="T42" s="250" t="s">
        <v>393</v>
      </c>
      <c r="U42" s="221">
        <v>0</v>
      </c>
      <c r="V42" s="221">
        <f>ROUND(E42*U42,2)</f>
        <v>0</v>
      </c>
      <c r="W42" s="221"/>
      <c r="X42" s="221" t="s">
        <v>236</v>
      </c>
      <c r="Y42" s="221" t="s">
        <v>237</v>
      </c>
      <c r="Z42" s="210"/>
      <c r="AA42" s="210"/>
      <c r="AB42" s="210"/>
      <c r="AC42" s="210"/>
      <c r="AD42" s="210"/>
      <c r="AE42" s="210"/>
      <c r="AF42" s="210"/>
      <c r="AG42" s="210" t="s">
        <v>1602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4">
        <v>31</v>
      </c>
      <c r="B43" s="245" t="s">
        <v>1661</v>
      </c>
      <c r="C43" s="259" t="s">
        <v>1662</v>
      </c>
      <c r="D43" s="246" t="s">
        <v>950</v>
      </c>
      <c r="E43" s="247">
        <v>1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392</v>
      </c>
      <c r="T43" s="250" t="s">
        <v>393</v>
      </c>
      <c r="U43" s="221">
        <v>0</v>
      </c>
      <c r="V43" s="221">
        <f>ROUND(E43*U43,2)</f>
        <v>0</v>
      </c>
      <c r="W43" s="221"/>
      <c r="X43" s="221" t="s">
        <v>236</v>
      </c>
      <c r="Y43" s="221" t="s">
        <v>237</v>
      </c>
      <c r="Z43" s="210"/>
      <c r="AA43" s="210"/>
      <c r="AB43" s="210"/>
      <c r="AC43" s="210"/>
      <c r="AD43" s="210"/>
      <c r="AE43" s="210"/>
      <c r="AF43" s="210"/>
      <c r="AG43" s="210" t="s">
        <v>1602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6" t="s">
        <v>229</v>
      </c>
      <c r="B44" s="227" t="s">
        <v>183</v>
      </c>
      <c r="C44" s="253" t="s">
        <v>184</v>
      </c>
      <c r="D44" s="228"/>
      <c r="E44" s="229"/>
      <c r="F44" s="230"/>
      <c r="G44" s="230">
        <f>SUMIF(AG45:AG55,"&lt;&gt;NOR",G45:G55)</f>
        <v>0</v>
      </c>
      <c r="H44" s="230"/>
      <c r="I44" s="230">
        <f>SUM(I45:I55)</f>
        <v>0</v>
      </c>
      <c r="J44" s="230"/>
      <c r="K44" s="230">
        <f>SUM(K45:K55)</f>
        <v>0</v>
      </c>
      <c r="L44" s="230"/>
      <c r="M44" s="230">
        <f>SUM(M45:M55)</f>
        <v>0</v>
      </c>
      <c r="N44" s="229"/>
      <c r="O44" s="229">
        <f>SUM(O45:O55)</f>
        <v>0</v>
      </c>
      <c r="P44" s="229"/>
      <c r="Q44" s="229">
        <f>SUM(Q45:Q55)</f>
        <v>0</v>
      </c>
      <c r="R44" s="230"/>
      <c r="S44" s="230"/>
      <c r="T44" s="231"/>
      <c r="U44" s="225"/>
      <c r="V44" s="225">
        <f>SUM(V45:V55)</f>
        <v>0</v>
      </c>
      <c r="W44" s="225"/>
      <c r="X44" s="225"/>
      <c r="Y44" s="225"/>
      <c r="AG44" t="s">
        <v>230</v>
      </c>
    </row>
    <row r="45" spans="1:60" ht="22.5" outlineLevel="1" x14ac:dyDescent="0.2">
      <c r="A45" s="244">
        <v>32</v>
      </c>
      <c r="B45" s="245" t="s">
        <v>1663</v>
      </c>
      <c r="C45" s="259" t="s">
        <v>1664</v>
      </c>
      <c r="D45" s="246" t="s">
        <v>950</v>
      </c>
      <c r="E45" s="247">
        <v>2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/>
      <c r="S45" s="249" t="s">
        <v>392</v>
      </c>
      <c r="T45" s="250" t="s">
        <v>393</v>
      </c>
      <c r="U45" s="221">
        <v>0</v>
      </c>
      <c r="V45" s="221">
        <f>ROUND(E45*U45,2)</f>
        <v>0</v>
      </c>
      <c r="W45" s="221"/>
      <c r="X45" s="221" t="s">
        <v>236</v>
      </c>
      <c r="Y45" s="221" t="s">
        <v>237</v>
      </c>
      <c r="Z45" s="210"/>
      <c r="AA45" s="210"/>
      <c r="AB45" s="210"/>
      <c r="AC45" s="210"/>
      <c r="AD45" s="210"/>
      <c r="AE45" s="210"/>
      <c r="AF45" s="210"/>
      <c r="AG45" s="210" t="s">
        <v>1602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4">
        <v>33</v>
      </c>
      <c r="B46" s="245" t="s">
        <v>1665</v>
      </c>
      <c r="C46" s="259" t="s">
        <v>1666</v>
      </c>
      <c r="D46" s="246" t="s">
        <v>362</v>
      </c>
      <c r="E46" s="247">
        <v>80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392</v>
      </c>
      <c r="T46" s="250" t="s">
        <v>393</v>
      </c>
      <c r="U46" s="221">
        <v>0</v>
      </c>
      <c r="V46" s="221">
        <f>ROUND(E46*U46,2)</f>
        <v>0</v>
      </c>
      <c r="W46" s="221"/>
      <c r="X46" s="221" t="s">
        <v>236</v>
      </c>
      <c r="Y46" s="221" t="s">
        <v>237</v>
      </c>
      <c r="Z46" s="210"/>
      <c r="AA46" s="210"/>
      <c r="AB46" s="210"/>
      <c r="AC46" s="210"/>
      <c r="AD46" s="210"/>
      <c r="AE46" s="210"/>
      <c r="AF46" s="210"/>
      <c r="AG46" s="210" t="s">
        <v>1602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4">
        <v>34</v>
      </c>
      <c r="B47" s="245" t="s">
        <v>1667</v>
      </c>
      <c r="C47" s="259" t="s">
        <v>1668</v>
      </c>
      <c r="D47" s="246" t="s">
        <v>950</v>
      </c>
      <c r="E47" s="247">
        <v>2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392</v>
      </c>
      <c r="T47" s="250" t="s">
        <v>393</v>
      </c>
      <c r="U47" s="221">
        <v>0</v>
      </c>
      <c r="V47" s="221">
        <f>ROUND(E47*U47,2)</f>
        <v>0</v>
      </c>
      <c r="W47" s="221"/>
      <c r="X47" s="221" t="s">
        <v>236</v>
      </c>
      <c r="Y47" s="221" t="s">
        <v>237</v>
      </c>
      <c r="Z47" s="210"/>
      <c r="AA47" s="210"/>
      <c r="AB47" s="210"/>
      <c r="AC47" s="210"/>
      <c r="AD47" s="210"/>
      <c r="AE47" s="210"/>
      <c r="AF47" s="210"/>
      <c r="AG47" s="210" t="s">
        <v>1602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4">
        <v>35</v>
      </c>
      <c r="B48" s="245" t="s">
        <v>1669</v>
      </c>
      <c r="C48" s="259" t="s">
        <v>1670</v>
      </c>
      <c r="D48" s="246" t="s">
        <v>950</v>
      </c>
      <c r="E48" s="247">
        <v>1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9"/>
      <c r="S48" s="249" t="s">
        <v>392</v>
      </c>
      <c r="T48" s="250" t="s">
        <v>393</v>
      </c>
      <c r="U48" s="221">
        <v>0</v>
      </c>
      <c r="V48" s="221">
        <f>ROUND(E48*U48,2)</f>
        <v>0</v>
      </c>
      <c r="W48" s="221"/>
      <c r="X48" s="221" t="s">
        <v>236</v>
      </c>
      <c r="Y48" s="221" t="s">
        <v>237</v>
      </c>
      <c r="Z48" s="210"/>
      <c r="AA48" s="210"/>
      <c r="AB48" s="210"/>
      <c r="AC48" s="210"/>
      <c r="AD48" s="210"/>
      <c r="AE48" s="210"/>
      <c r="AF48" s="210"/>
      <c r="AG48" s="210" t="s">
        <v>1602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4">
        <v>36</v>
      </c>
      <c r="B49" s="245" t="s">
        <v>1671</v>
      </c>
      <c r="C49" s="259" t="s">
        <v>1672</v>
      </c>
      <c r="D49" s="246" t="s">
        <v>950</v>
      </c>
      <c r="E49" s="247">
        <v>1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392</v>
      </c>
      <c r="T49" s="250" t="s">
        <v>393</v>
      </c>
      <c r="U49" s="221">
        <v>0</v>
      </c>
      <c r="V49" s="221">
        <f>ROUND(E49*U49,2)</f>
        <v>0</v>
      </c>
      <c r="W49" s="221"/>
      <c r="X49" s="221" t="s">
        <v>236</v>
      </c>
      <c r="Y49" s="221" t="s">
        <v>237</v>
      </c>
      <c r="Z49" s="210"/>
      <c r="AA49" s="210"/>
      <c r="AB49" s="210"/>
      <c r="AC49" s="210"/>
      <c r="AD49" s="210"/>
      <c r="AE49" s="210"/>
      <c r="AF49" s="210"/>
      <c r="AG49" s="210" t="s">
        <v>1602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4">
        <v>37</v>
      </c>
      <c r="B50" s="245" t="s">
        <v>1673</v>
      </c>
      <c r="C50" s="259" t="s">
        <v>1674</v>
      </c>
      <c r="D50" s="246" t="s">
        <v>950</v>
      </c>
      <c r="E50" s="247">
        <v>1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/>
      <c r="S50" s="249" t="s">
        <v>392</v>
      </c>
      <c r="T50" s="250" t="s">
        <v>393</v>
      </c>
      <c r="U50" s="221">
        <v>0</v>
      </c>
      <c r="V50" s="221">
        <f>ROUND(E50*U50,2)</f>
        <v>0</v>
      </c>
      <c r="W50" s="221"/>
      <c r="X50" s="221" t="s">
        <v>236</v>
      </c>
      <c r="Y50" s="221" t="s">
        <v>237</v>
      </c>
      <c r="Z50" s="210"/>
      <c r="AA50" s="210"/>
      <c r="AB50" s="210"/>
      <c r="AC50" s="210"/>
      <c r="AD50" s="210"/>
      <c r="AE50" s="210"/>
      <c r="AF50" s="210"/>
      <c r="AG50" s="210" t="s">
        <v>1602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4">
        <v>38</v>
      </c>
      <c r="B51" s="245" t="s">
        <v>1675</v>
      </c>
      <c r="C51" s="259" t="s">
        <v>1676</v>
      </c>
      <c r="D51" s="246" t="s">
        <v>950</v>
      </c>
      <c r="E51" s="247">
        <v>1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/>
      <c r="S51" s="249" t="s">
        <v>392</v>
      </c>
      <c r="T51" s="250" t="s">
        <v>393</v>
      </c>
      <c r="U51" s="221">
        <v>0</v>
      </c>
      <c r="V51" s="221">
        <f>ROUND(E51*U51,2)</f>
        <v>0</v>
      </c>
      <c r="W51" s="221"/>
      <c r="X51" s="221" t="s">
        <v>236</v>
      </c>
      <c r="Y51" s="221" t="s">
        <v>237</v>
      </c>
      <c r="Z51" s="210"/>
      <c r="AA51" s="210"/>
      <c r="AB51" s="210"/>
      <c r="AC51" s="210"/>
      <c r="AD51" s="210"/>
      <c r="AE51" s="210"/>
      <c r="AF51" s="210"/>
      <c r="AG51" s="210" t="s">
        <v>1602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4">
        <v>39</v>
      </c>
      <c r="B52" s="245" t="s">
        <v>1677</v>
      </c>
      <c r="C52" s="259" t="s">
        <v>1678</v>
      </c>
      <c r="D52" s="246" t="s">
        <v>950</v>
      </c>
      <c r="E52" s="247">
        <v>1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/>
      <c r="S52" s="249" t="s">
        <v>392</v>
      </c>
      <c r="T52" s="250" t="s">
        <v>393</v>
      </c>
      <c r="U52" s="221">
        <v>0</v>
      </c>
      <c r="V52" s="221">
        <f>ROUND(E52*U52,2)</f>
        <v>0</v>
      </c>
      <c r="W52" s="221"/>
      <c r="X52" s="221" t="s">
        <v>236</v>
      </c>
      <c r="Y52" s="221" t="s">
        <v>237</v>
      </c>
      <c r="Z52" s="210"/>
      <c r="AA52" s="210"/>
      <c r="AB52" s="210"/>
      <c r="AC52" s="210"/>
      <c r="AD52" s="210"/>
      <c r="AE52" s="210"/>
      <c r="AF52" s="210"/>
      <c r="AG52" s="210" t="s">
        <v>1602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4">
        <v>40</v>
      </c>
      <c r="B53" s="245" t="s">
        <v>1679</v>
      </c>
      <c r="C53" s="259" t="s">
        <v>1680</v>
      </c>
      <c r="D53" s="246" t="s">
        <v>950</v>
      </c>
      <c r="E53" s="247">
        <v>3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21</v>
      </c>
      <c r="M53" s="249">
        <f>G53*(1+L53/100)</f>
        <v>0</v>
      </c>
      <c r="N53" s="247">
        <v>0</v>
      </c>
      <c r="O53" s="247">
        <f>ROUND(E53*N53,2)</f>
        <v>0</v>
      </c>
      <c r="P53" s="247">
        <v>0</v>
      </c>
      <c r="Q53" s="247">
        <f>ROUND(E53*P53,2)</f>
        <v>0</v>
      </c>
      <c r="R53" s="249"/>
      <c r="S53" s="249" t="s">
        <v>392</v>
      </c>
      <c r="T53" s="250" t="s">
        <v>393</v>
      </c>
      <c r="U53" s="221">
        <v>0</v>
      </c>
      <c r="V53" s="221">
        <f>ROUND(E53*U53,2)</f>
        <v>0</v>
      </c>
      <c r="W53" s="221"/>
      <c r="X53" s="221" t="s">
        <v>236</v>
      </c>
      <c r="Y53" s="221" t="s">
        <v>237</v>
      </c>
      <c r="Z53" s="210"/>
      <c r="AA53" s="210"/>
      <c r="AB53" s="210"/>
      <c r="AC53" s="210"/>
      <c r="AD53" s="210"/>
      <c r="AE53" s="210"/>
      <c r="AF53" s="210"/>
      <c r="AG53" s="210" t="s">
        <v>1602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4">
        <v>41</v>
      </c>
      <c r="B54" s="245" t="s">
        <v>1681</v>
      </c>
      <c r="C54" s="259" t="s">
        <v>1682</v>
      </c>
      <c r="D54" s="246" t="s">
        <v>362</v>
      </c>
      <c r="E54" s="247">
        <v>50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9"/>
      <c r="S54" s="249" t="s">
        <v>392</v>
      </c>
      <c r="T54" s="250" t="s">
        <v>393</v>
      </c>
      <c r="U54" s="221">
        <v>0</v>
      </c>
      <c r="V54" s="221">
        <f>ROUND(E54*U54,2)</f>
        <v>0</v>
      </c>
      <c r="W54" s="221"/>
      <c r="X54" s="221" t="s">
        <v>236</v>
      </c>
      <c r="Y54" s="221" t="s">
        <v>237</v>
      </c>
      <c r="Z54" s="210"/>
      <c r="AA54" s="210"/>
      <c r="AB54" s="210"/>
      <c r="AC54" s="210"/>
      <c r="AD54" s="210"/>
      <c r="AE54" s="210"/>
      <c r="AF54" s="210"/>
      <c r="AG54" s="210" t="s">
        <v>1602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4">
        <v>42</v>
      </c>
      <c r="B55" s="245" t="s">
        <v>1683</v>
      </c>
      <c r="C55" s="259" t="s">
        <v>1684</v>
      </c>
      <c r="D55" s="246" t="s">
        <v>362</v>
      </c>
      <c r="E55" s="247">
        <v>50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9"/>
      <c r="S55" s="249" t="s">
        <v>392</v>
      </c>
      <c r="T55" s="250" t="s">
        <v>393</v>
      </c>
      <c r="U55" s="221">
        <v>0</v>
      </c>
      <c r="V55" s="221">
        <f>ROUND(E55*U55,2)</f>
        <v>0</v>
      </c>
      <c r="W55" s="221"/>
      <c r="X55" s="221" t="s">
        <v>236</v>
      </c>
      <c r="Y55" s="221" t="s">
        <v>237</v>
      </c>
      <c r="Z55" s="210"/>
      <c r="AA55" s="210"/>
      <c r="AB55" s="210"/>
      <c r="AC55" s="210"/>
      <c r="AD55" s="210"/>
      <c r="AE55" s="210"/>
      <c r="AF55" s="210"/>
      <c r="AG55" s="210" t="s">
        <v>1602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6" t="s">
        <v>229</v>
      </c>
      <c r="B56" s="227" t="s">
        <v>185</v>
      </c>
      <c r="C56" s="253" t="s">
        <v>186</v>
      </c>
      <c r="D56" s="228"/>
      <c r="E56" s="229"/>
      <c r="F56" s="230"/>
      <c r="G56" s="230">
        <f>SUMIF(AG57:AG59,"&lt;&gt;NOR",G57:G59)</f>
        <v>0</v>
      </c>
      <c r="H56" s="230"/>
      <c r="I56" s="230">
        <f>SUM(I57:I59)</f>
        <v>0</v>
      </c>
      <c r="J56" s="230"/>
      <c r="K56" s="230">
        <f>SUM(K57:K59)</f>
        <v>0</v>
      </c>
      <c r="L56" s="230"/>
      <c r="M56" s="230">
        <f>SUM(M57:M59)</f>
        <v>0</v>
      </c>
      <c r="N56" s="229"/>
      <c r="O56" s="229">
        <f>SUM(O57:O59)</f>
        <v>0</v>
      </c>
      <c r="P56" s="229"/>
      <c r="Q56" s="229">
        <f>SUM(Q57:Q59)</f>
        <v>0</v>
      </c>
      <c r="R56" s="230"/>
      <c r="S56" s="230"/>
      <c r="T56" s="231"/>
      <c r="U56" s="225"/>
      <c r="V56" s="225">
        <f>SUM(V57:V59)</f>
        <v>0</v>
      </c>
      <c r="W56" s="225"/>
      <c r="X56" s="225"/>
      <c r="Y56" s="225"/>
      <c r="AG56" t="s">
        <v>230</v>
      </c>
    </row>
    <row r="57" spans="1:60" outlineLevel="1" x14ac:dyDescent="0.2">
      <c r="A57" s="244">
        <v>43</v>
      </c>
      <c r="B57" s="245" t="s">
        <v>1685</v>
      </c>
      <c r="C57" s="259" t="s">
        <v>1686</v>
      </c>
      <c r="D57" s="246" t="s">
        <v>950</v>
      </c>
      <c r="E57" s="247">
        <v>1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9"/>
      <c r="S57" s="249" t="s">
        <v>392</v>
      </c>
      <c r="T57" s="250" t="s">
        <v>393</v>
      </c>
      <c r="U57" s="221">
        <v>0</v>
      </c>
      <c r="V57" s="221">
        <f>ROUND(E57*U57,2)</f>
        <v>0</v>
      </c>
      <c r="W57" s="221"/>
      <c r="X57" s="221" t="s">
        <v>236</v>
      </c>
      <c r="Y57" s="221" t="s">
        <v>237</v>
      </c>
      <c r="Z57" s="210"/>
      <c r="AA57" s="210"/>
      <c r="AB57" s="210"/>
      <c r="AC57" s="210"/>
      <c r="AD57" s="210"/>
      <c r="AE57" s="210"/>
      <c r="AF57" s="210"/>
      <c r="AG57" s="210" t="s">
        <v>1602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4">
        <v>44</v>
      </c>
      <c r="B58" s="245" t="s">
        <v>1687</v>
      </c>
      <c r="C58" s="259" t="s">
        <v>1688</v>
      </c>
      <c r="D58" s="246" t="s">
        <v>362</v>
      </c>
      <c r="E58" s="247">
        <v>1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9"/>
      <c r="S58" s="249" t="s">
        <v>392</v>
      </c>
      <c r="T58" s="250" t="s">
        <v>393</v>
      </c>
      <c r="U58" s="221">
        <v>0</v>
      </c>
      <c r="V58" s="221">
        <f>ROUND(E58*U58,2)</f>
        <v>0</v>
      </c>
      <c r="W58" s="221"/>
      <c r="X58" s="221" t="s">
        <v>236</v>
      </c>
      <c r="Y58" s="221" t="s">
        <v>237</v>
      </c>
      <c r="Z58" s="210"/>
      <c r="AA58" s="210"/>
      <c r="AB58" s="210"/>
      <c r="AC58" s="210"/>
      <c r="AD58" s="210"/>
      <c r="AE58" s="210"/>
      <c r="AF58" s="210"/>
      <c r="AG58" s="210" t="s">
        <v>1602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4">
        <v>45</v>
      </c>
      <c r="B59" s="245" t="s">
        <v>1689</v>
      </c>
      <c r="C59" s="259" t="s">
        <v>1690</v>
      </c>
      <c r="D59" s="246" t="s">
        <v>950</v>
      </c>
      <c r="E59" s="247">
        <v>1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7">
        <v>0</v>
      </c>
      <c r="O59" s="247">
        <f>ROUND(E59*N59,2)</f>
        <v>0</v>
      </c>
      <c r="P59" s="247">
        <v>0</v>
      </c>
      <c r="Q59" s="247">
        <f>ROUND(E59*P59,2)</f>
        <v>0</v>
      </c>
      <c r="R59" s="249"/>
      <c r="S59" s="249" t="s">
        <v>392</v>
      </c>
      <c r="T59" s="250" t="s">
        <v>393</v>
      </c>
      <c r="U59" s="221">
        <v>0</v>
      </c>
      <c r="V59" s="221">
        <f>ROUND(E59*U59,2)</f>
        <v>0</v>
      </c>
      <c r="W59" s="221"/>
      <c r="X59" s="221" t="s">
        <v>236</v>
      </c>
      <c r="Y59" s="221" t="s">
        <v>237</v>
      </c>
      <c r="Z59" s="210"/>
      <c r="AA59" s="210"/>
      <c r="AB59" s="210"/>
      <c r="AC59" s="210"/>
      <c r="AD59" s="210"/>
      <c r="AE59" s="210"/>
      <c r="AF59" s="210"/>
      <c r="AG59" s="210" t="s">
        <v>1602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26" t="s">
        <v>229</v>
      </c>
      <c r="B60" s="227" t="s">
        <v>187</v>
      </c>
      <c r="C60" s="253" t="s">
        <v>172</v>
      </c>
      <c r="D60" s="228"/>
      <c r="E60" s="229"/>
      <c r="F60" s="230"/>
      <c r="G60" s="230">
        <f>SUMIF(AG61:AG64,"&lt;&gt;NOR",G61:G64)</f>
        <v>0</v>
      </c>
      <c r="H60" s="230"/>
      <c r="I60" s="230">
        <f>SUM(I61:I64)</f>
        <v>0</v>
      </c>
      <c r="J60" s="230"/>
      <c r="K60" s="230">
        <f>SUM(K61:K64)</f>
        <v>0</v>
      </c>
      <c r="L60" s="230"/>
      <c r="M60" s="230">
        <f>SUM(M61:M64)</f>
        <v>0</v>
      </c>
      <c r="N60" s="229"/>
      <c r="O60" s="229">
        <f>SUM(O61:O64)</f>
        <v>0</v>
      </c>
      <c r="P60" s="229"/>
      <c r="Q60" s="229">
        <f>SUM(Q61:Q64)</f>
        <v>0</v>
      </c>
      <c r="R60" s="230"/>
      <c r="S60" s="230"/>
      <c r="T60" s="231"/>
      <c r="U60" s="225"/>
      <c r="V60" s="225">
        <f>SUM(V61:V64)</f>
        <v>0</v>
      </c>
      <c r="W60" s="225"/>
      <c r="X60" s="225"/>
      <c r="Y60" s="225"/>
      <c r="AG60" t="s">
        <v>230</v>
      </c>
    </row>
    <row r="61" spans="1:60" outlineLevel="1" x14ac:dyDescent="0.2">
      <c r="A61" s="244">
        <v>46</v>
      </c>
      <c r="B61" s="245" t="s">
        <v>1691</v>
      </c>
      <c r="C61" s="259" t="s">
        <v>1692</v>
      </c>
      <c r="D61" s="246" t="s">
        <v>950</v>
      </c>
      <c r="E61" s="247">
        <v>32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7">
        <v>0</v>
      </c>
      <c r="O61" s="247">
        <f>ROUND(E61*N61,2)</f>
        <v>0</v>
      </c>
      <c r="P61" s="247">
        <v>0</v>
      </c>
      <c r="Q61" s="247">
        <f>ROUND(E61*P61,2)</f>
        <v>0</v>
      </c>
      <c r="R61" s="249"/>
      <c r="S61" s="249" t="s">
        <v>392</v>
      </c>
      <c r="T61" s="250" t="s">
        <v>393</v>
      </c>
      <c r="U61" s="221">
        <v>0</v>
      </c>
      <c r="V61" s="221">
        <f>ROUND(E61*U61,2)</f>
        <v>0</v>
      </c>
      <c r="W61" s="221"/>
      <c r="X61" s="221" t="s">
        <v>236</v>
      </c>
      <c r="Y61" s="221" t="s">
        <v>237</v>
      </c>
      <c r="Z61" s="210"/>
      <c r="AA61" s="210"/>
      <c r="AB61" s="210"/>
      <c r="AC61" s="210"/>
      <c r="AD61" s="210"/>
      <c r="AE61" s="210"/>
      <c r="AF61" s="210"/>
      <c r="AG61" s="210" t="s">
        <v>1602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4">
        <v>47</v>
      </c>
      <c r="B62" s="245" t="s">
        <v>1693</v>
      </c>
      <c r="C62" s="259" t="s">
        <v>1694</v>
      </c>
      <c r="D62" s="246" t="s">
        <v>1695</v>
      </c>
      <c r="E62" s="247">
        <v>20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9"/>
      <c r="S62" s="249" t="s">
        <v>392</v>
      </c>
      <c r="T62" s="250" t="s">
        <v>393</v>
      </c>
      <c r="U62" s="221">
        <v>0</v>
      </c>
      <c r="V62" s="221">
        <f>ROUND(E62*U62,2)</f>
        <v>0</v>
      </c>
      <c r="W62" s="221"/>
      <c r="X62" s="221" t="s">
        <v>236</v>
      </c>
      <c r="Y62" s="221" t="s">
        <v>237</v>
      </c>
      <c r="Z62" s="210"/>
      <c r="AA62" s="210"/>
      <c r="AB62" s="210"/>
      <c r="AC62" s="210"/>
      <c r="AD62" s="210"/>
      <c r="AE62" s="210"/>
      <c r="AF62" s="210"/>
      <c r="AG62" s="210" t="s">
        <v>1602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4">
        <v>48</v>
      </c>
      <c r="B63" s="245" t="s">
        <v>1696</v>
      </c>
      <c r="C63" s="259" t="s">
        <v>1697</v>
      </c>
      <c r="D63" s="246" t="s">
        <v>920</v>
      </c>
      <c r="E63" s="247">
        <v>8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9"/>
      <c r="S63" s="249" t="s">
        <v>392</v>
      </c>
      <c r="T63" s="250" t="s">
        <v>393</v>
      </c>
      <c r="U63" s="221">
        <v>0</v>
      </c>
      <c r="V63" s="221">
        <f>ROUND(E63*U63,2)</f>
        <v>0</v>
      </c>
      <c r="W63" s="221"/>
      <c r="X63" s="221" t="s">
        <v>236</v>
      </c>
      <c r="Y63" s="221" t="s">
        <v>237</v>
      </c>
      <c r="Z63" s="210"/>
      <c r="AA63" s="210"/>
      <c r="AB63" s="210"/>
      <c r="AC63" s="210"/>
      <c r="AD63" s="210"/>
      <c r="AE63" s="210"/>
      <c r="AF63" s="210"/>
      <c r="AG63" s="210" t="s">
        <v>1602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4">
        <v>49</v>
      </c>
      <c r="B64" s="245" t="s">
        <v>1698</v>
      </c>
      <c r="C64" s="259" t="s">
        <v>1699</v>
      </c>
      <c r="D64" s="246" t="s">
        <v>920</v>
      </c>
      <c r="E64" s="247">
        <v>8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9"/>
      <c r="S64" s="249" t="s">
        <v>392</v>
      </c>
      <c r="T64" s="250" t="s">
        <v>393</v>
      </c>
      <c r="U64" s="221">
        <v>0</v>
      </c>
      <c r="V64" s="221">
        <f>ROUND(E64*U64,2)</f>
        <v>0</v>
      </c>
      <c r="W64" s="221"/>
      <c r="X64" s="221" t="s">
        <v>236</v>
      </c>
      <c r="Y64" s="221" t="s">
        <v>237</v>
      </c>
      <c r="Z64" s="210"/>
      <c r="AA64" s="210"/>
      <c r="AB64" s="210"/>
      <c r="AC64" s="210"/>
      <c r="AD64" s="210"/>
      <c r="AE64" s="210"/>
      <c r="AF64" s="210"/>
      <c r="AG64" s="210" t="s">
        <v>1602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6" t="s">
        <v>229</v>
      </c>
      <c r="B65" s="227" t="s">
        <v>188</v>
      </c>
      <c r="C65" s="253" t="s">
        <v>189</v>
      </c>
      <c r="D65" s="228"/>
      <c r="E65" s="229"/>
      <c r="F65" s="230"/>
      <c r="G65" s="230">
        <f>SUMIF(AG66:AG78,"&lt;&gt;NOR",G66:G78)</f>
        <v>0</v>
      </c>
      <c r="H65" s="230"/>
      <c r="I65" s="230">
        <f>SUM(I66:I78)</f>
        <v>0</v>
      </c>
      <c r="J65" s="230"/>
      <c r="K65" s="230">
        <f>SUM(K66:K78)</f>
        <v>0</v>
      </c>
      <c r="L65" s="230"/>
      <c r="M65" s="230">
        <f>SUM(M66:M78)</f>
        <v>0</v>
      </c>
      <c r="N65" s="229"/>
      <c r="O65" s="229">
        <f>SUM(O66:O78)</f>
        <v>0</v>
      </c>
      <c r="P65" s="229"/>
      <c r="Q65" s="229">
        <f>SUM(Q66:Q78)</f>
        <v>0</v>
      </c>
      <c r="R65" s="230"/>
      <c r="S65" s="230"/>
      <c r="T65" s="231"/>
      <c r="U65" s="225"/>
      <c r="V65" s="225">
        <f>SUM(V66:V78)</f>
        <v>0</v>
      </c>
      <c r="W65" s="225"/>
      <c r="X65" s="225"/>
      <c r="Y65" s="225"/>
      <c r="AG65" t="s">
        <v>230</v>
      </c>
    </row>
    <row r="66" spans="1:60" outlineLevel="1" x14ac:dyDescent="0.2">
      <c r="A66" s="244">
        <v>50</v>
      </c>
      <c r="B66" s="245" t="s">
        <v>1700</v>
      </c>
      <c r="C66" s="259" t="s">
        <v>1701</v>
      </c>
      <c r="D66" s="246" t="s">
        <v>950</v>
      </c>
      <c r="E66" s="247">
        <v>1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9"/>
      <c r="S66" s="249" t="s">
        <v>392</v>
      </c>
      <c r="T66" s="250" t="s">
        <v>393</v>
      </c>
      <c r="U66" s="221">
        <v>0</v>
      </c>
      <c r="V66" s="221">
        <f>ROUND(E66*U66,2)</f>
        <v>0</v>
      </c>
      <c r="W66" s="221"/>
      <c r="X66" s="221" t="s">
        <v>236</v>
      </c>
      <c r="Y66" s="221" t="s">
        <v>237</v>
      </c>
      <c r="Z66" s="210"/>
      <c r="AA66" s="210"/>
      <c r="AB66" s="210"/>
      <c r="AC66" s="210"/>
      <c r="AD66" s="210"/>
      <c r="AE66" s="210"/>
      <c r="AF66" s="210"/>
      <c r="AG66" s="210" t="s">
        <v>1602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4">
        <v>51</v>
      </c>
      <c r="B67" s="245" t="s">
        <v>1702</v>
      </c>
      <c r="C67" s="259" t="s">
        <v>1703</v>
      </c>
      <c r="D67" s="246" t="s">
        <v>950</v>
      </c>
      <c r="E67" s="247">
        <v>6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7">
        <v>0</v>
      </c>
      <c r="O67" s="247">
        <f>ROUND(E67*N67,2)</f>
        <v>0</v>
      </c>
      <c r="P67" s="247">
        <v>0</v>
      </c>
      <c r="Q67" s="247">
        <f>ROUND(E67*P67,2)</f>
        <v>0</v>
      </c>
      <c r="R67" s="249"/>
      <c r="S67" s="249" t="s">
        <v>392</v>
      </c>
      <c r="T67" s="250" t="s">
        <v>393</v>
      </c>
      <c r="U67" s="221">
        <v>0</v>
      </c>
      <c r="V67" s="221">
        <f>ROUND(E67*U67,2)</f>
        <v>0</v>
      </c>
      <c r="W67" s="221"/>
      <c r="X67" s="221" t="s">
        <v>236</v>
      </c>
      <c r="Y67" s="221" t="s">
        <v>237</v>
      </c>
      <c r="Z67" s="210"/>
      <c r="AA67" s="210"/>
      <c r="AB67" s="210"/>
      <c r="AC67" s="210"/>
      <c r="AD67" s="210"/>
      <c r="AE67" s="210"/>
      <c r="AF67" s="210"/>
      <c r="AG67" s="210" t="s">
        <v>1602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4">
        <v>52</v>
      </c>
      <c r="B68" s="245" t="s">
        <v>1704</v>
      </c>
      <c r="C68" s="259" t="s">
        <v>1705</v>
      </c>
      <c r="D68" s="246" t="s">
        <v>950</v>
      </c>
      <c r="E68" s="247">
        <v>9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9"/>
      <c r="S68" s="249" t="s">
        <v>392</v>
      </c>
      <c r="T68" s="250" t="s">
        <v>393</v>
      </c>
      <c r="U68" s="221">
        <v>0</v>
      </c>
      <c r="V68" s="221">
        <f>ROUND(E68*U68,2)</f>
        <v>0</v>
      </c>
      <c r="W68" s="221"/>
      <c r="X68" s="221" t="s">
        <v>236</v>
      </c>
      <c r="Y68" s="221" t="s">
        <v>237</v>
      </c>
      <c r="Z68" s="210"/>
      <c r="AA68" s="210"/>
      <c r="AB68" s="210"/>
      <c r="AC68" s="210"/>
      <c r="AD68" s="210"/>
      <c r="AE68" s="210"/>
      <c r="AF68" s="210"/>
      <c r="AG68" s="210" t="s">
        <v>1602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4">
        <v>53</v>
      </c>
      <c r="B69" s="245" t="s">
        <v>1706</v>
      </c>
      <c r="C69" s="259" t="s">
        <v>1707</v>
      </c>
      <c r="D69" s="246" t="s">
        <v>950</v>
      </c>
      <c r="E69" s="247">
        <v>16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21</v>
      </c>
      <c r="M69" s="249">
        <f>G69*(1+L69/100)</f>
        <v>0</v>
      </c>
      <c r="N69" s="247">
        <v>0</v>
      </c>
      <c r="O69" s="247">
        <f>ROUND(E69*N69,2)</f>
        <v>0</v>
      </c>
      <c r="P69" s="247">
        <v>0</v>
      </c>
      <c r="Q69" s="247">
        <f>ROUND(E69*P69,2)</f>
        <v>0</v>
      </c>
      <c r="R69" s="249"/>
      <c r="S69" s="249" t="s">
        <v>392</v>
      </c>
      <c r="T69" s="250" t="s">
        <v>393</v>
      </c>
      <c r="U69" s="221">
        <v>0</v>
      </c>
      <c r="V69" s="221">
        <f>ROUND(E69*U69,2)</f>
        <v>0</v>
      </c>
      <c r="W69" s="221"/>
      <c r="X69" s="221" t="s">
        <v>236</v>
      </c>
      <c r="Y69" s="221" t="s">
        <v>237</v>
      </c>
      <c r="Z69" s="210"/>
      <c r="AA69" s="210"/>
      <c r="AB69" s="210"/>
      <c r="AC69" s="210"/>
      <c r="AD69" s="210"/>
      <c r="AE69" s="210"/>
      <c r="AF69" s="210"/>
      <c r="AG69" s="210" t="s">
        <v>1602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4">
        <v>54</v>
      </c>
      <c r="B70" s="245" t="s">
        <v>1708</v>
      </c>
      <c r="C70" s="259" t="s">
        <v>1709</v>
      </c>
      <c r="D70" s="246" t="s">
        <v>1710</v>
      </c>
      <c r="E70" s="247">
        <v>1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21</v>
      </c>
      <c r="M70" s="249">
        <f>G70*(1+L70/100)</f>
        <v>0</v>
      </c>
      <c r="N70" s="247">
        <v>0</v>
      </c>
      <c r="O70" s="247">
        <f>ROUND(E70*N70,2)</f>
        <v>0</v>
      </c>
      <c r="P70" s="247">
        <v>0</v>
      </c>
      <c r="Q70" s="247">
        <f>ROUND(E70*P70,2)</f>
        <v>0</v>
      </c>
      <c r="R70" s="249"/>
      <c r="S70" s="249" t="s">
        <v>392</v>
      </c>
      <c r="T70" s="250" t="s">
        <v>393</v>
      </c>
      <c r="U70" s="221">
        <v>0</v>
      </c>
      <c r="V70" s="221">
        <f>ROUND(E70*U70,2)</f>
        <v>0</v>
      </c>
      <c r="W70" s="221"/>
      <c r="X70" s="221" t="s">
        <v>236</v>
      </c>
      <c r="Y70" s="221" t="s">
        <v>237</v>
      </c>
      <c r="Z70" s="210"/>
      <c r="AA70" s="210"/>
      <c r="AB70" s="210"/>
      <c r="AC70" s="210"/>
      <c r="AD70" s="210"/>
      <c r="AE70" s="210"/>
      <c r="AF70" s="210"/>
      <c r="AG70" s="210" t="s">
        <v>1602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4">
        <v>55</v>
      </c>
      <c r="B71" s="245" t="s">
        <v>1711</v>
      </c>
      <c r="C71" s="259" t="s">
        <v>1712</v>
      </c>
      <c r="D71" s="246" t="s">
        <v>950</v>
      </c>
      <c r="E71" s="247">
        <v>2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7">
        <v>0</v>
      </c>
      <c r="O71" s="247">
        <f>ROUND(E71*N71,2)</f>
        <v>0</v>
      </c>
      <c r="P71" s="247">
        <v>0</v>
      </c>
      <c r="Q71" s="247">
        <f>ROUND(E71*P71,2)</f>
        <v>0</v>
      </c>
      <c r="R71" s="249"/>
      <c r="S71" s="249" t="s">
        <v>392</v>
      </c>
      <c r="T71" s="250" t="s">
        <v>393</v>
      </c>
      <c r="U71" s="221">
        <v>0</v>
      </c>
      <c r="V71" s="221">
        <f>ROUND(E71*U71,2)</f>
        <v>0</v>
      </c>
      <c r="W71" s="221"/>
      <c r="X71" s="221" t="s">
        <v>236</v>
      </c>
      <c r="Y71" s="221" t="s">
        <v>237</v>
      </c>
      <c r="Z71" s="210"/>
      <c r="AA71" s="210"/>
      <c r="AB71" s="210"/>
      <c r="AC71" s="210"/>
      <c r="AD71" s="210"/>
      <c r="AE71" s="210"/>
      <c r="AF71" s="210"/>
      <c r="AG71" s="210" t="s">
        <v>1602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4">
        <v>56</v>
      </c>
      <c r="B72" s="245" t="s">
        <v>1713</v>
      </c>
      <c r="C72" s="259" t="s">
        <v>1714</v>
      </c>
      <c r="D72" s="246" t="s">
        <v>950</v>
      </c>
      <c r="E72" s="247">
        <v>4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7">
        <v>0</v>
      </c>
      <c r="O72" s="247">
        <f>ROUND(E72*N72,2)</f>
        <v>0</v>
      </c>
      <c r="P72" s="247">
        <v>0</v>
      </c>
      <c r="Q72" s="247">
        <f>ROUND(E72*P72,2)</f>
        <v>0</v>
      </c>
      <c r="R72" s="249"/>
      <c r="S72" s="249" t="s">
        <v>392</v>
      </c>
      <c r="T72" s="250" t="s">
        <v>393</v>
      </c>
      <c r="U72" s="221">
        <v>0</v>
      </c>
      <c r="V72" s="221">
        <f>ROUND(E72*U72,2)</f>
        <v>0</v>
      </c>
      <c r="W72" s="221"/>
      <c r="X72" s="221" t="s">
        <v>236</v>
      </c>
      <c r="Y72" s="221" t="s">
        <v>237</v>
      </c>
      <c r="Z72" s="210"/>
      <c r="AA72" s="210"/>
      <c r="AB72" s="210"/>
      <c r="AC72" s="210"/>
      <c r="AD72" s="210"/>
      <c r="AE72" s="210"/>
      <c r="AF72" s="210"/>
      <c r="AG72" s="210" t="s">
        <v>1602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4">
        <v>57</v>
      </c>
      <c r="B73" s="245" t="s">
        <v>1715</v>
      </c>
      <c r="C73" s="259" t="s">
        <v>1716</v>
      </c>
      <c r="D73" s="246" t="s">
        <v>950</v>
      </c>
      <c r="E73" s="247">
        <v>2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21</v>
      </c>
      <c r="M73" s="249">
        <f>G73*(1+L73/100)</f>
        <v>0</v>
      </c>
      <c r="N73" s="247">
        <v>0</v>
      </c>
      <c r="O73" s="247">
        <f>ROUND(E73*N73,2)</f>
        <v>0</v>
      </c>
      <c r="P73" s="247">
        <v>0</v>
      </c>
      <c r="Q73" s="247">
        <f>ROUND(E73*P73,2)</f>
        <v>0</v>
      </c>
      <c r="R73" s="249"/>
      <c r="S73" s="249" t="s">
        <v>392</v>
      </c>
      <c r="T73" s="250" t="s">
        <v>393</v>
      </c>
      <c r="U73" s="221">
        <v>0</v>
      </c>
      <c r="V73" s="221">
        <f>ROUND(E73*U73,2)</f>
        <v>0</v>
      </c>
      <c r="W73" s="221"/>
      <c r="X73" s="221" t="s">
        <v>236</v>
      </c>
      <c r="Y73" s="221" t="s">
        <v>237</v>
      </c>
      <c r="Z73" s="210"/>
      <c r="AA73" s="210"/>
      <c r="AB73" s="210"/>
      <c r="AC73" s="210"/>
      <c r="AD73" s="210"/>
      <c r="AE73" s="210"/>
      <c r="AF73" s="210"/>
      <c r="AG73" s="210" t="s">
        <v>1602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44">
        <v>58</v>
      </c>
      <c r="B74" s="245" t="s">
        <v>1717</v>
      </c>
      <c r="C74" s="259" t="s">
        <v>1718</v>
      </c>
      <c r="D74" s="246" t="s">
        <v>1695</v>
      </c>
      <c r="E74" s="247">
        <v>1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21</v>
      </c>
      <c r="M74" s="249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9"/>
      <c r="S74" s="249" t="s">
        <v>392</v>
      </c>
      <c r="T74" s="250" t="s">
        <v>393</v>
      </c>
      <c r="U74" s="221">
        <v>0</v>
      </c>
      <c r="V74" s="221">
        <f>ROUND(E74*U74,2)</f>
        <v>0</v>
      </c>
      <c r="W74" s="221"/>
      <c r="X74" s="221" t="s">
        <v>236</v>
      </c>
      <c r="Y74" s="221" t="s">
        <v>237</v>
      </c>
      <c r="Z74" s="210"/>
      <c r="AA74" s="210"/>
      <c r="AB74" s="210"/>
      <c r="AC74" s="210"/>
      <c r="AD74" s="210"/>
      <c r="AE74" s="210"/>
      <c r="AF74" s="210"/>
      <c r="AG74" s="210" t="s">
        <v>1602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4">
        <v>59</v>
      </c>
      <c r="B75" s="245" t="s">
        <v>1719</v>
      </c>
      <c r="C75" s="259" t="s">
        <v>1720</v>
      </c>
      <c r="D75" s="246" t="s">
        <v>950</v>
      </c>
      <c r="E75" s="247">
        <v>2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7">
        <v>0</v>
      </c>
      <c r="O75" s="247">
        <f>ROUND(E75*N75,2)</f>
        <v>0</v>
      </c>
      <c r="P75" s="247">
        <v>0</v>
      </c>
      <c r="Q75" s="247">
        <f>ROUND(E75*P75,2)</f>
        <v>0</v>
      </c>
      <c r="R75" s="249"/>
      <c r="S75" s="249" t="s">
        <v>392</v>
      </c>
      <c r="T75" s="250" t="s">
        <v>393</v>
      </c>
      <c r="U75" s="221">
        <v>0</v>
      </c>
      <c r="V75" s="221">
        <f>ROUND(E75*U75,2)</f>
        <v>0</v>
      </c>
      <c r="W75" s="221"/>
      <c r="X75" s="221" t="s">
        <v>236</v>
      </c>
      <c r="Y75" s="221" t="s">
        <v>237</v>
      </c>
      <c r="Z75" s="210"/>
      <c r="AA75" s="210"/>
      <c r="AB75" s="210"/>
      <c r="AC75" s="210"/>
      <c r="AD75" s="210"/>
      <c r="AE75" s="210"/>
      <c r="AF75" s="210"/>
      <c r="AG75" s="210" t="s">
        <v>1602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4">
        <v>60</v>
      </c>
      <c r="B76" s="245" t="s">
        <v>1721</v>
      </c>
      <c r="C76" s="259" t="s">
        <v>1722</v>
      </c>
      <c r="D76" s="246" t="s">
        <v>950</v>
      </c>
      <c r="E76" s="247">
        <v>1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7">
        <v>0</v>
      </c>
      <c r="O76" s="247">
        <f>ROUND(E76*N76,2)</f>
        <v>0</v>
      </c>
      <c r="P76" s="247">
        <v>0</v>
      </c>
      <c r="Q76" s="247">
        <f>ROUND(E76*P76,2)</f>
        <v>0</v>
      </c>
      <c r="R76" s="249"/>
      <c r="S76" s="249" t="s">
        <v>392</v>
      </c>
      <c r="T76" s="250" t="s">
        <v>393</v>
      </c>
      <c r="U76" s="221">
        <v>0</v>
      </c>
      <c r="V76" s="221">
        <f>ROUND(E76*U76,2)</f>
        <v>0</v>
      </c>
      <c r="W76" s="221"/>
      <c r="X76" s="221" t="s">
        <v>236</v>
      </c>
      <c r="Y76" s="221" t="s">
        <v>237</v>
      </c>
      <c r="Z76" s="210"/>
      <c r="AA76" s="210"/>
      <c r="AB76" s="210"/>
      <c r="AC76" s="210"/>
      <c r="AD76" s="210"/>
      <c r="AE76" s="210"/>
      <c r="AF76" s="210"/>
      <c r="AG76" s="210" t="s">
        <v>1602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4">
        <v>61</v>
      </c>
      <c r="B77" s="245" t="s">
        <v>1723</v>
      </c>
      <c r="C77" s="259" t="s">
        <v>1724</v>
      </c>
      <c r="D77" s="246" t="s">
        <v>950</v>
      </c>
      <c r="E77" s="247">
        <v>6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21</v>
      </c>
      <c r="M77" s="249">
        <f>G77*(1+L77/100)</f>
        <v>0</v>
      </c>
      <c r="N77" s="247">
        <v>0</v>
      </c>
      <c r="O77" s="247">
        <f>ROUND(E77*N77,2)</f>
        <v>0</v>
      </c>
      <c r="P77" s="247">
        <v>0</v>
      </c>
      <c r="Q77" s="247">
        <f>ROUND(E77*P77,2)</f>
        <v>0</v>
      </c>
      <c r="R77" s="249"/>
      <c r="S77" s="249" t="s">
        <v>392</v>
      </c>
      <c r="T77" s="250" t="s">
        <v>393</v>
      </c>
      <c r="U77" s="221">
        <v>0</v>
      </c>
      <c r="V77" s="221">
        <f>ROUND(E77*U77,2)</f>
        <v>0</v>
      </c>
      <c r="W77" s="221"/>
      <c r="X77" s="221" t="s">
        <v>236</v>
      </c>
      <c r="Y77" s="221" t="s">
        <v>237</v>
      </c>
      <c r="Z77" s="210"/>
      <c r="AA77" s="210"/>
      <c r="AB77" s="210"/>
      <c r="AC77" s="210"/>
      <c r="AD77" s="210"/>
      <c r="AE77" s="210"/>
      <c r="AF77" s="210"/>
      <c r="AG77" s="210" t="s">
        <v>1602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4">
        <v>62</v>
      </c>
      <c r="B78" s="245" t="s">
        <v>1725</v>
      </c>
      <c r="C78" s="259" t="s">
        <v>1726</v>
      </c>
      <c r="D78" s="246" t="s">
        <v>950</v>
      </c>
      <c r="E78" s="247">
        <v>22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7">
        <v>0</v>
      </c>
      <c r="O78" s="247">
        <f>ROUND(E78*N78,2)</f>
        <v>0</v>
      </c>
      <c r="P78" s="247">
        <v>0</v>
      </c>
      <c r="Q78" s="247">
        <f>ROUND(E78*P78,2)</f>
        <v>0</v>
      </c>
      <c r="R78" s="249"/>
      <c r="S78" s="249" t="s">
        <v>392</v>
      </c>
      <c r="T78" s="250" t="s">
        <v>393</v>
      </c>
      <c r="U78" s="221">
        <v>0</v>
      </c>
      <c r="V78" s="221">
        <f>ROUND(E78*U78,2)</f>
        <v>0</v>
      </c>
      <c r="W78" s="221"/>
      <c r="X78" s="221" t="s">
        <v>236</v>
      </c>
      <c r="Y78" s="221" t="s">
        <v>237</v>
      </c>
      <c r="Z78" s="210"/>
      <c r="AA78" s="210"/>
      <c r="AB78" s="210"/>
      <c r="AC78" s="210"/>
      <c r="AD78" s="210"/>
      <c r="AE78" s="210"/>
      <c r="AF78" s="210"/>
      <c r="AG78" s="210" t="s">
        <v>1602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6" t="s">
        <v>229</v>
      </c>
      <c r="B79" s="227" t="s">
        <v>190</v>
      </c>
      <c r="C79" s="253" t="s">
        <v>191</v>
      </c>
      <c r="D79" s="228"/>
      <c r="E79" s="229"/>
      <c r="F79" s="230"/>
      <c r="G79" s="230">
        <f>SUMIF(AG80:AG83,"&lt;&gt;NOR",G80:G83)</f>
        <v>0</v>
      </c>
      <c r="H79" s="230"/>
      <c r="I79" s="230">
        <f>SUM(I80:I83)</f>
        <v>0</v>
      </c>
      <c r="J79" s="230"/>
      <c r="K79" s="230">
        <f>SUM(K80:K83)</f>
        <v>0</v>
      </c>
      <c r="L79" s="230"/>
      <c r="M79" s="230">
        <f>SUM(M80:M83)</f>
        <v>0</v>
      </c>
      <c r="N79" s="229"/>
      <c r="O79" s="229">
        <f>SUM(O80:O83)</f>
        <v>0</v>
      </c>
      <c r="P79" s="229"/>
      <c r="Q79" s="229">
        <f>SUM(Q80:Q83)</f>
        <v>0</v>
      </c>
      <c r="R79" s="230"/>
      <c r="S79" s="230"/>
      <c r="T79" s="231"/>
      <c r="U79" s="225"/>
      <c r="V79" s="225">
        <f>SUM(V80:V83)</f>
        <v>0</v>
      </c>
      <c r="W79" s="225"/>
      <c r="X79" s="225"/>
      <c r="Y79" s="225"/>
      <c r="AG79" t="s">
        <v>230</v>
      </c>
    </row>
    <row r="80" spans="1:60" outlineLevel="1" x14ac:dyDescent="0.2">
      <c r="A80" s="244">
        <v>63</v>
      </c>
      <c r="B80" s="245" t="s">
        <v>1727</v>
      </c>
      <c r="C80" s="259" t="s">
        <v>1728</v>
      </c>
      <c r="D80" s="246" t="s">
        <v>362</v>
      </c>
      <c r="E80" s="247">
        <v>150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21</v>
      </c>
      <c r="M80" s="249">
        <f>G80*(1+L80/100)</f>
        <v>0</v>
      </c>
      <c r="N80" s="247">
        <v>0</v>
      </c>
      <c r="O80" s="247">
        <f>ROUND(E80*N80,2)</f>
        <v>0</v>
      </c>
      <c r="P80" s="247">
        <v>0</v>
      </c>
      <c r="Q80" s="247">
        <f>ROUND(E80*P80,2)</f>
        <v>0</v>
      </c>
      <c r="R80" s="249"/>
      <c r="S80" s="249" t="s">
        <v>392</v>
      </c>
      <c r="T80" s="250" t="s">
        <v>393</v>
      </c>
      <c r="U80" s="221">
        <v>0</v>
      </c>
      <c r="V80" s="221">
        <f>ROUND(E80*U80,2)</f>
        <v>0</v>
      </c>
      <c r="W80" s="221"/>
      <c r="X80" s="221" t="s">
        <v>236</v>
      </c>
      <c r="Y80" s="221" t="s">
        <v>237</v>
      </c>
      <c r="Z80" s="210"/>
      <c r="AA80" s="210"/>
      <c r="AB80" s="210"/>
      <c r="AC80" s="210"/>
      <c r="AD80" s="210"/>
      <c r="AE80" s="210"/>
      <c r="AF80" s="210"/>
      <c r="AG80" s="210" t="s">
        <v>1602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4">
        <v>64</v>
      </c>
      <c r="B81" s="245" t="s">
        <v>1729</v>
      </c>
      <c r="C81" s="259" t="s">
        <v>1730</v>
      </c>
      <c r="D81" s="246" t="s">
        <v>362</v>
      </c>
      <c r="E81" s="247">
        <v>650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9"/>
      <c r="S81" s="249" t="s">
        <v>392</v>
      </c>
      <c r="T81" s="250" t="s">
        <v>393</v>
      </c>
      <c r="U81" s="221">
        <v>0</v>
      </c>
      <c r="V81" s="221">
        <f>ROUND(E81*U81,2)</f>
        <v>0</v>
      </c>
      <c r="W81" s="221"/>
      <c r="X81" s="221" t="s">
        <v>236</v>
      </c>
      <c r="Y81" s="221" t="s">
        <v>237</v>
      </c>
      <c r="Z81" s="210"/>
      <c r="AA81" s="210"/>
      <c r="AB81" s="210"/>
      <c r="AC81" s="210"/>
      <c r="AD81" s="210"/>
      <c r="AE81" s="210"/>
      <c r="AF81" s="210"/>
      <c r="AG81" s="210" t="s">
        <v>1602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4">
        <v>65</v>
      </c>
      <c r="B82" s="245" t="s">
        <v>1731</v>
      </c>
      <c r="C82" s="259" t="s">
        <v>1732</v>
      </c>
      <c r="D82" s="246" t="s">
        <v>362</v>
      </c>
      <c r="E82" s="247">
        <v>40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21</v>
      </c>
      <c r="M82" s="249">
        <f>G82*(1+L82/100)</f>
        <v>0</v>
      </c>
      <c r="N82" s="247">
        <v>0</v>
      </c>
      <c r="O82" s="247">
        <f>ROUND(E82*N82,2)</f>
        <v>0</v>
      </c>
      <c r="P82" s="247">
        <v>0</v>
      </c>
      <c r="Q82" s="247">
        <f>ROUND(E82*P82,2)</f>
        <v>0</v>
      </c>
      <c r="R82" s="249"/>
      <c r="S82" s="249" t="s">
        <v>392</v>
      </c>
      <c r="T82" s="250" t="s">
        <v>393</v>
      </c>
      <c r="U82" s="221">
        <v>0</v>
      </c>
      <c r="V82" s="221">
        <f>ROUND(E82*U82,2)</f>
        <v>0</v>
      </c>
      <c r="W82" s="221"/>
      <c r="X82" s="221" t="s">
        <v>236</v>
      </c>
      <c r="Y82" s="221" t="s">
        <v>237</v>
      </c>
      <c r="Z82" s="210"/>
      <c r="AA82" s="210"/>
      <c r="AB82" s="210"/>
      <c r="AC82" s="210"/>
      <c r="AD82" s="210"/>
      <c r="AE82" s="210"/>
      <c r="AF82" s="210"/>
      <c r="AG82" s="210" t="s">
        <v>1602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4">
        <v>66</v>
      </c>
      <c r="B83" s="245" t="s">
        <v>1733</v>
      </c>
      <c r="C83" s="259" t="s">
        <v>1734</v>
      </c>
      <c r="D83" s="246" t="s">
        <v>950</v>
      </c>
      <c r="E83" s="247">
        <v>1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21</v>
      </c>
      <c r="M83" s="249">
        <f>G83*(1+L83/100)</f>
        <v>0</v>
      </c>
      <c r="N83" s="247">
        <v>0</v>
      </c>
      <c r="O83" s="247">
        <f>ROUND(E83*N83,2)</f>
        <v>0</v>
      </c>
      <c r="P83" s="247">
        <v>0</v>
      </c>
      <c r="Q83" s="247">
        <f>ROUND(E83*P83,2)</f>
        <v>0</v>
      </c>
      <c r="R83" s="249"/>
      <c r="S83" s="249" t="s">
        <v>392</v>
      </c>
      <c r="T83" s="250" t="s">
        <v>393</v>
      </c>
      <c r="U83" s="221">
        <v>0</v>
      </c>
      <c r="V83" s="221">
        <f>ROUND(E83*U83,2)</f>
        <v>0</v>
      </c>
      <c r="W83" s="221"/>
      <c r="X83" s="221" t="s">
        <v>236</v>
      </c>
      <c r="Y83" s="221" t="s">
        <v>237</v>
      </c>
      <c r="Z83" s="210"/>
      <c r="AA83" s="210"/>
      <c r="AB83" s="210"/>
      <c r="AC83" s="210"/>
      <c r="AD83" s="210"/>
      <c r="AE83" s="210"/>
      <c r="AF83" s="210"/>
      <c r="AG83" s="210" t="s">
        <v>1602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6" t="s">
        <v>229</v>
      </c>
      <c r="B84" s="227" t="s">
        <v>192</v>
      </c>
      <c r="C84" s="253" t="s">
        <v>172</v>
      </c>
      <c r="D84" s="228"/>
      <c r="E84" s="229"/>
      <c r="F84" s="230"/>
      <c r="G84" s="230">
        <f>SUMIF(AG85:AG87,"&lt;&gt;NOR",G85:G87)</f>
        <v>0</v>
      </c>
      <c r="H84" s="230"/>
      <c r="I84" s="230">
        <f>SUM(I85:I87)</f>
        <v>0</v>
      </c>
      <c r="J84" s="230"/>
      <c r="K84" s="230">
        <f>SUM(K85:K87)</f>
        <v>0</v>
      </c>
      <c r="L84" s="230"/>
      <c r="M84" s="230">
        <f>SUM(M85:M87)</f>
        <v>0</v>
      </c>
      <c r="N84" s="229"/>
      <c r="O84" s="229">
        <f>SUM(O85:O87)</f>
        <v>0</v>
      </c>
      <c r="P84" s="229"/>
      <c r="Q84" s="229">
        <f>SUM(Q85:Q87)</f>
        <v>0</v>
      </c>
      <c r="R84" s="230"/>
      <c r="S84" s="230"/>
      <c r="T84" s="231"/>
      <c r="U84" s="225"/>
      <c r="V84" s="225">
        <f>SUM(V85:V87)</f>
        <v>0</v>
      </c>
      <c r="W84" s="225"/>
      <c r="X84" s="225"/>
      <c r="Y84" s="225"/>
      <c r="AG84" t="s">
        <v>230</v>
      </c>
    </row>
    <row r="85" spans="1:60" outlineLevel="1" x14ac:dyDescent="0.2">
      <c r="A85" s="244">
        <v>67</v>
      </c>
      <c r="B85" s="245" t="s">
        <v>1735</v>
      </c>
      <c r="C85" s="259" t="s">
        <v>1736</v>
      </c>
      <c r="D85" s="246" t="s">
        <v>920</v>
      </c>
      <c r="E85" s="247">
        <v>8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21</v>
      </c>
      <c r="M85" s="249">
        <f>G85*(1+L85/100)</f>
        <v>0</v>
      </c>
      <c r="N85" s="247">
        <v>0</v>
      </c>
      <c r="O85" s="247">
        <f>ROUND(E85*N85,2)</f>
        <v>0</v>
      </c>
      <c r="P85" s="247">
        <v>0</v>
      </c>
      <c r="Q85" s="247">
        <f>ROUND(E85*P85,2)</f>
        <v>0</v>
      </c>
      <c r="R85" s="249"/>
      <c r="S85" s="249" t="s">
        <v>392</v>
      </c>
      <c r="T85" s="250" t="s">
        <v>393</v>
      </c>
      <c r="U85" s="221">
        <v>0</v>
      </c>
      <c r="V85" s="221">
        <f>ROUND(E85*U85,2)</f>
        <v>0</v>
      </c>
      <c r="W85" s="221"/>
      <c r="X85" s="221" t="s">
        <v>236</v>
      </c>
      <c r="Y85" s="221" t="s">
        <v>237</v>
      </c>
      <c r="Z85" s="210"/>
      <c r="AA85" s="210"/>
      <c r="AB85" s="210"/>
      <c r="AC85" s="210"/>
      <c r="AD85" s="210"/>
      <c r="AE85" s="210"/>
      <c r="AF85" s="210"/>
      <c r="AG85" s="210" t="s">
        <v>1602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4">
        <v>68</v>
      </c>
      <c r="B86" s="245" t="s">
        <v>1737</v>
      </c>
      <c r="C86" s="259" t="s">
        <v>1738</v>
      </c>
      <c r="D86" s="246" t="s">
        <v>920</v>
      </c>
      <c r="E86" s="247">
        <v>24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7">
        <v>0</v>
      </c>
      <c r="O86" s="247">
        <f>ROUND(E86*N86,2)</f>
        <v>0</v>
      </c>
      <c r="P86" s="247">
        <v>0</v>
      </c>
      <c r="Q86" s="247">
        <f>ROUND(E86*P86,2)</f>
        <v>0</v>
      </c>
      <c r="R86" s="249"/>
      <c r="S86" s="249" t="s">
        <v>392</v>
      </c>
      <c r="T86" s="250" t="s">
        <v>393</v>
      </c>
      <c r="U86" s="221">
        <v>0</v>
      </c>
      <c r="V86" s="221">
        <f>ROUND(E86*U86,2)</f>
        <v>0</v>
      </c>
      <c r="W86" s="221"/>
      <c r="X86" s="221" t="s">
        <v>236</v>
      </c>
      <c r="Y86" s="221" t="s">
        <v>237</v>
      </c>
      <c r="Z86" s="210"/>
      <c r="AA86" s="210"/>
      <c r="AB86" s="210"/>
      <c r="AC86" s="210"/>
      <c r="AD86" s="210"/>
      <c r="AE86" s="210"/>
      <c r="AF86" s="210"/>
      <c r="AG86" s="210" t="s">
        <v>1602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4">
        <v>69</v>
      </c>
      <c r="B87" s="245" t="s">
        <v>1739</v>
      </c>
      <c r="C87" s="259" t="s">
        <v>1699</v>
      </c>
      <c r="D87" s="246" t="s">
        <v>920</v>
      </c>
      <c r="E87" s="247">
        <v>12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21</v>
      </c>
      <c r="M87" s="249">
        <f>G87*(1+L87/100)</f>
        <v>0</v>
      </c>
      <c r="N87" s="247">
        <v>0</v>
      </c>
      <c r="O87" s="247">
        <f>ROUND(E87*N87,2)</f>
        <v>0</v>
      </c>
      <c r="P87" s="247">
        <v>0</v>
      </c>
      <c r="Q87" s="247">
        <f>ROUND(E87*P87,2)</f>
        <v>0</v>
      </c>
      <c r="R87" s="249"/>
      <c r="S87" s="249" t="s">
        <v>392</v>
      </c>
      <c r="T87" s="250" t="s">
        <v>393</v>
      </c>
      <c r="U87" s="221">
        <v>0</v>
      </c>
      <c r="V87" s="221">
        <f>ROUND(E87*U87,2)</f>
        <v>0</v>
      </c>
      <c r="W87" s="221"/>
      <c r="X87" s="221" t="s">
        <v>236</v>
      </c>
      <c r="Y87" s="221" t="s">
        <v>237</v>
      </c>
      <c r="Z87" s="210"/>
      <c r="AA87" s="210"/>
      <c r="AB87" s="210"/>
      <c r="AC87" s="210"/>
      <c r="AD87" s="210"/>
      <c r="AE87" s="210"/>
      <c r="AF87" s="210"/>
      <c r="AG87" s="210" t="s">
        <v>1602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26" t="s">
        <v>229</v>
      </c>
      <c r="B88" s="227" t="s">
        <v>193</v>
      </c>
      <c r="C88" s="253" t="s">
        <v>194</v>
      </c>
      <c r="D88" s="228"/>
      <c r="E88" s="229"/>
      <c r="F88" s="230"/>
      <c r="G88" s="230">
        <f>SUMIF(AG89:AG115,"&lt;&gt;NOR",G89:G115)</f>
        <v>0</v>
      </c>
      <c r="H88" s="230"/>
      <c r="I88" s="230">
        <f>SUM(I89:I115)</f>
        <v>0</v>
      </c>
      <c r="J88" s="230"/>
      <c r="K88" s="230">
        <f>SUM(K89:K115)</f>
        <v>0</v>
      </c>
      <c r="L88" s="230"/>
      <c r="M88" s="230">
        <f>SUM(M89:M115)</f>
        <v>0</v>
      </c>
      <c r="N88" s="229"/>
      <c r="O88" s="229">
        <f>SUM(O89:O115)</f>
        <v>0</v>
      </c>
      <c r="P88" s="229"/>
      <c r="Q88" s="229">
        <f>SUM(Q89:Q115)</f>
        <v>0</v>
      </c>
      <c r="R88" s="230"/>
      <c r="S88" s="230"/>
      <c r="T88" s="231"/>
      <c r="U88" s="225"/>
      <c r="V88" s="225">
        <f>SUM(V89:V115)</f>
        <v>0</v>
      </c>
      <c r="W88" s="225"/>
      <c r="X88" s="225"/>
      <c r="Y88" s="225"/>
      <c r="AG88" t="s">
        <v>230</v>
      </c>
    </row>
    <row r="89" spans="1:60" outlineLevel="1" x14ac:dyDescent="0.2">
      <c r="A89" s="244">
        <v>70</v>
      </c>
      <c r="B89" s="245" t="s">
        <v>1740</v>
      </c>
      <c r="C89" s="259" t="s">
        <v>1741</v>
      </c>
      <c r="D89" s="246" t="s">
        <v>362</v>
      </c>
      <c r="E89" s="247">
        <v>188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21</v>
      </c>
      <c r="M89" s="249">
        <f>G89*(1+L89/100)</f>
        <v>0</v>
      </c>
      <c r="N89" s="247">
        <v>0</v>
      </c>
      <c r="O89" s="247">
        <f>ROUND(E89*N89,2)</f>
        <v>0</v>
      </c>
      <c r="P89" s="247">
        <v>0</v>
      </c>
      <c r="Q89" s="247">
        <f>ROUND(E89*P89,2)</f>
        <v>0</v>
      </c>
      <c r="R89" s="249"/>
      <c r="S89" s="249" t="s">
        <v>392</v>
      </c>
      <c r="T89" s="250" t="s">
        <v>393</v>
      </c>
      <c r="U89" s="221">
        <v>0</v>
      </c>
      <c r="V89" s="221">
        <f>ROUND(E89*U89,2)</f>
        <v>0</v>
      </c>
      <c r="W89" s="221"/>
      <c r="X89" s="221" t="s">
        <v>236</v>
      </c>
      <c r="Y89" s="221" t="s">
        <v>237</v>
      </c>
      <c r="Z89" s="210"/>
      <c r="AA89" s="210"/>
      <c r="AB89" s="210"/>
      <c r="AC89" s="210"/>
      <c r="AD89" s="210"/>
      <c r="AE89" s="210"/>
      <c r="AF89" s="210"/>
      <c r="AG89" s="210" t="s">
        <v>1602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4">
        <v>71</v>
      </c>
      <c r="B90" s="245" t="s">
        <v>1742</v>
      </c>
      <c r="C90" s="259" t="s">
        <v>1743</v>
      </c>
      <c r="D90" s="246" t="s">
        <v>950</v>
      </c>
      <c r="E90" s="247">
        <v>100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21</v>
      </c>
      <c r="M90" s="249">
        <f>G90*(1+L90/100)</f>
        <v>0</v>
      </c>
      <c r="N90" s="247">
        <v>0</v>
      </c>
      <c r="O90" s="247">
        <f>ROUND(E90*N90,2)</f>
        <v>0</v>
      </c>
      <c r="P90" s="247">
        <v>0</v>
      </c>
      <c r="Q90" s="247">
        <f>ROUND(E90*P90,2)</f>
        <v>0</v>
      </c>
      <c r="R90" s="249"/>
      <c r="S90" s="249" t="s">
        <v>392</v>
      </c>
      <c r="T90" s="250" t="s">
        <v>393</v>
      </c>
      <c r="U90" s="221">
        <v>0</v>
      </c>
      <c r="V90" s="221">
        <f>ROUND(E90*U90,2)</f>
        <v>0</v>
      </c>
      <c r="W90" s="221"/>
      <c r="X90" s="221" t="s">
        <v>236</v>
      </c>
      <c r="Y90" s="221" t="s">
        <v>237</v>
      </c>
      <c r="Z90" s="210"/>
      <c r="AA90" s="210"/>
      <c r="AB90" s="210"/>
      <c r="AC90" s="210"/>
      <c r="AD90" s="210"/>
      <c r="AE90" s="210"/>
      <c r="AF90" s="210"/>
      <c r="AG90" s="210" t="s">
        <v>1602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4">
        <v>72</v>
      </c>
      <c r="B91" s="245" t="s">
        <v>1744</v>
      </c>
      <c r="C91" s="259" t="s">
        <v>1745</v>
      </c>
      <c r="D91" s="246" t="s">
        <v>950</v>
      </c>
      <c r="E91" s="247">
        <v>420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21</v>
      </c>
      <c r="M91" s="249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9"/>
      <c r="S91" s="249" t="s">
        <v>392</v>
      </c>
      <c r="T91" s="250" t="s">
        <v>393</v>
      </c>
      <c r="U91" s="221">
        <v>0</v>
      </c>
      <c r="V91" s="221">
        <f>ROUND(E91*U91,2)</f>
        <v>0</v>
      </c>
      <c r="W91" s="221"/>
      <c r="X91" s="221" t="s">
        <v>236</v>
      </c>
      <c r="Y91" s="221" t="s">
        <v>237</v>
      </c>
      <c r="Z91" s="210"/>
      <c r="AA91" s="210"/>
      <c r="AB91" s="210"/>
      <c r="AC91" s="210"/>
      <c r="AD91" s="210"/>
      <c r="AE91" s="210"/>
      <c r="AF91" s="210"/>
      <c r="AG91" s="210" t="s">
        <v>1602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4">
        <v>73</v>
      </c>
      <c r="B92" s="245" t="s">
        <v>1746</v>
      </c>
      <c r="C92" s="259" t="s">
        <v>1747</v>
      </c>
      <c r="D92" s="246" t="s">
        <v>950</v>
      </c>
      <c r="E92" s="247">
        <v>80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21</v>
      </c>
      <c r="M92" s="249">
        <f>G92*(1+L92/100)</f>
        <v>0</v>
      </c>
      <c r="N92" s="247">
        <v>0</v>
      </c>
      <c r="O92" s="247">
        <f>ROUND(E92*N92,2)</f>
        <v>0</v>
      </c>
      <c r="P92" s="247">
        <v>0</v>
      </c>
      <c r="Q92" s="247">
        <f>ROUND(E92*P92,2)</f>
        <v>0</v>
      </c>
      <c r="R92" s="249"/>
      <c r="S92" s="249" t="s">
        <v>392</v>
      </c>
      <c r="T92" s="250" t="s">
        <v>393</v>
      </c>
      <c r="U92" s="221">
        <v>0</v>
      </c>
      <c r="V92" s="221">
        <f>ROUND(E92*U92,2)</f>
        <v>0</v>
      </c>
      <c r="W92" s="221"/>
      <c r="X92" s="221" t="s">
        <v>236</v>
      </c>
      <c r="Y92" s="221" t="s">
        <v>237</v>
      </c>
      <c r="Z92" s="210"/>
      <c r="AA92" s="210"/>
      <c r="AB92" s="210"/>
      <c r="AC92" s="210"/>
      <c r="AD92" s="210"/>
      <c r="AE92" s="210"/>
      <c r="AF92" s="210"/>
      <c r="AG92" s="210" t="s">
        <v>1602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4">
        <v>74</v>
      </c>
      <c r="B93" s="245" t="s">
        <v>1748</v>
      </c>
      <c r="C93" s="259" t="s">
        <v>1749</v>
      </c>
      <c r="D93" s="246" t="s">
        <v>950</v>
      </c>
      <c r="E93" s="247">
        <v>2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21</v>
      </c>
      <c r="M93" s="249">
        <f>G93*(1+L93/100)</f>
        <v>0</v>
      </c>
      <c r="N93" s="247">
        <v>0</v>
      </c>
      <c r="O93" s="247">
        <f>ROUND(E93*N93,2)</f>
        <v>0</v>
      </c>
      <c r="P93" s="247">
        <v>0</v>
      </c>
      <c r="Q93" s="247">
        <f>ROUND(E93*P93,2)</f>
        <v>0</v>
      </c>
      <c r="R93" s="249"/>
      <c r="S93" s="249" t="s">
        <v>392</v>
      </c>
      <c r="T93" s="250" t="s">
        <v>393</v>
      </c>
      <c r="U93" s="221">
        <v>0</v>
      </c>
      <c r="V93" s="221">
        <f>ROUND(E93*U93,2)</f>
        <v>0</v>
      </c>
      <c r="W93" s="221"/>
      <c r="X93" s="221" t="s">
        <v>236</v>
      </c>
      <c r="Y93" s="221" t="s">
        <v>237</v>
      </c>
      <c r="Z93" s="210"/>
      <c r="AA93" s="210"/>
      <c r="AB93" s="210"/>
      <c r="AC93" s="210"/>
      <c r="AD93" s="210"/>
      <c r="AE93" s="210"/>
      <c r="AF93" s="210"/>
      <c r="AG93" s="210" t="s">
        <v>1602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4">
        <v>75</v>
      </c>
      <c r="B94" s="245" t="s">
        <v>1750</v>
      </c>
      <c r="C94" s="259" t="s">
        <v>1751</v>
      </c>
      <c r="D94" s="246" t="s">
        <v>950</v>
      </c>
      <c r="E94" s="247">
        <v>12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7">
        <v>0</v>
      </c>
      <c r="O94" s="247">
        <f>ROUND(E94*N94,2)</f>
        <v>0</v>
      </c>
      <c r="P94" s="247">
        <v>0</v>
      </c>
      <c r="Q94" s="247">
        <f>ROUND(E94*P94,2)</f>
        <v>0</v>
      </c>
      <c r="R94" s="249"/>
      <c r="S94" s="249" t="s">
        <v>392</v>
      </c>
      <c r="T94" s="250" t="s">
        <v>393</v>
      </c>
      <c r="U94" s="221">
        <v>0</v>
      </c>
      <c r="V94" s="221">
        <f>ROUND(E94*U94,2)</f>
        <v>0</v>
      </c>
      <c r="W94" s="221"/>
      <c r="X94" s="221" t="s">
        <v>236</v>
      </c>
      <c r="Y94" s="221" t="s">
        <v>237</v>
      </c>
      <c r="Z94" s="210"/>
      <c r="AA94" s="210"/>
      <c r="AB94" s="210"/>
      <c r="AC94" s="210"/>
      <c r="AD94" s="210"/>
      <c r="AE94" s="210"/>
      <c r="AF94" s="210"/>
      <c r="AG94" s="210" t="s">
        <v>1602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4">
        <v>76</v>
      </c>
      <c r="B95" s="245" t="s">
        <v>1752</v>
      </c>
      <c r="C95" s="259" t="s">
        <v>1753</v>
      </c>
      <c r="D95" s="246" t="s">
        <v>950</v>
      </c>
      <c r="E95" s="247">
        <v>4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7">
        <v>0</v>
      </c>
      <c r="O95" s="247">
        <f>ROUND(E95*N95,2)</f>
        <v>0</v>
      </c>
      <c r="P95" s="247">
        <v>0</v>
      </c>
      <c r="Q95" s="247">
        <f>ROUND(E95*P95,2)</f>
        <v>0</v>
      </c>
      <c r="R95" s="249"/>
      <c r="S95" s="249" t="s">
        <v>392</v>
      </c>
      <c r="T95" s="250" t="s">
        <v>393</v>
      </c>
      <c r="U95" s="221">
        <v>0</v>
      </c>
      <c r="V95" s="221">
        <f>ROUND(E95*U95,2)</f>
        <v>0</v>
      </c>
      <c r="W95" s="221"/>
      <c r="X95" s="221" t="s">
        <v>236</v>
      </c>
      <c r="Y95" s="221" t="s">
        <v>237</v>
      </c>
      <c r="Z95" s="210"/>
      <c r="AA95" s="210"/>
      <c r="AB95" s="210"/>
      <c r="AC95" s="210"/>
      <c r="AD95" s="210"/>
      <c r="AE95" s="210"/>
      <c r="AF95" s="210"/>
      <c r="AG95" s="210" t="s">
        <v>1602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4">
        <v>77</v>
      </c>
      <c r="B96" s="245" t="s">
        <v>1754</v>
      </c>
      <c r="C96" s="259" t="s">
        <v>1755</v>
      </c>
      <c r="D96" s="246" t="s">
        <v>950</v>
      </c>
      <c r="E96" s="247">
        <v>16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21</v>
      </c>
      <c r="M96" s="249">
        <f>G96*(1+L96/100)</f>
        <v>0</v>
      </c>
      <c r="N96" s="247">
        <v>0</v>
      </c>
      <c r="O96" s="247">
        <f>ROUND(E96*N96,2)</f>
        <v>0</v>
      </c>
      <c r="P96" s="247">
        <v>0</v>
      </c>
      <c r="Q96" s="247">
        <f>ROUND(E96*P96,2)</f>
        <v>0</v>
      </c>
      <c r="R96" s="249"/>
      <c r="S96" s="249" t="s">
        <v>392</v>
      </c>
      <c r="T96" s="250" t="s">
        <v>393</v>
      </c>
      <c r="U96" s="221">
        <v>0</v>
      </c>
      <c r="V96" s="221">
        <f>ROUND(E96*U96,2)</f>
        <v>0</v>
      </c>
      <c r="W96" s="221"/>
      <c r="X96" s="221" t="s">
        <v>236</v>
      </c>
      <c r="Y96" s="221" t="s">
        <v>237</v>
      </c>
      <c r="Z96" s="210"/>
      <c r="AA96" s="210"/>
      <c r="AB96" s="210"/>
      <c r="AC96" s="210"/>
      <c r="AD96" s="210"/>
      <c r="AE96" s="210"/>
      <c r="AF96" s="210"/>
      <c r="AG96" s="210" t="s">
        <v>1602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4">
        <v>78</v>
      </c>
      <c r="B97" s="245" t="s">
        <v>1756</v>
      </c>
      <c r="C97" s="259" t="s">
        <v>1757</v>
      </c>
      <c r="D97" s="246" t="s">
        <v>362</v>
      </c>
      <c r="E97" s="247">
        <v>368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21</v>
      </c>
      <c r="M97" s="249">
        <f>G97*(1+L97/100)</f>
        <v>0</v>
      </c>
      <c r="N97" s="247">
        <v>0</v>
      </c>
      <c r="O97" s="247">
        <f>ROUND(E97*N97,2)</f>
        <v>0</v>
      </c>
      <c r="P97" s="247">
        <v>0</v>
      </c>
      <c r="Q97" s="247">
        <f>ROUND(E97*P97,2)</f>
        <v>0</v>
      </c>
      <c r="R97" s="249"/>
      <c r="S97" s="249" t="s">
        <v>392</v>
      </c>
      <c r="T97" s="250" t="s">
        <v>393</v>
      </c>
      <c r="U97" s="221">
        <v>0</v>
      </c>
      <c r="V97" s="221">
        <f>ROUND(E97*U97,2)</f>
        <v>0</v>
      </c>
      <c r="W97" s="221"/>
      <c r="X97" s="221" t="s">
        <v>236</v>
      </c>
      <c r="Y97" s="221" t="s">
        <v>237</v>
      </c>
      <c r="Z97" s="210"/>
      <c r="AA97" s="210"/>
      <c r="AB97" s="210"/>
      <c r="AC97" s="210"/>
      <c r="AD97" s="210"/>
      <c r="AE97" s="210"/>
      <c r="AF97" s="210"/>
      <c r="AG97" s="210" t="s">
        <v>1602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4">
        <v>79</v>
      </c>
      <c r="B98" s="245" t="s">
        <v>1758</v>
      </c>
      <c r="C98" s="259" t="s">
        <v>1759</v>
      </c>
      <c r="D98" s="246" t="s">
        <v>950</v>
      </c>
      <c r="E98" s="247">
        <v>2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21</v>
      </c>
      <c r="M98" s="249">
        <f>G98*(1+L98/100)</f>
        <v>0</v>
      </c>
      <c r="N98" s="247">
        <v>0</v>
      </c>
      <c r="O98" s="247">
        <f>ROUND(E98*N98,2)</f>
        <v>0</v>
      </c>
      <c r="P98" s="247">
        <v>0</v>
      </c>
      <c r="Q98" s="247">
        <f>ROUND(E98*P98,2)</f>
        <v>0</v>
      </c>
      <c r="R98" s="249"/>
      <c r="S98" s="249" t="s">
        <v>392</v>
      </c>
      <c r="T98" s="250" t="s">
        <v>393</v>
      </c>
      <c r="U98" s="221">
        <v>0</v>
      </c>
      <c r="V98" s="221">
        <f>ROUND(E98*U98,2)</f>
        <v>0</v>
      </c>
      <c r="W98" s="221"/>
      <c r="X98" s="221" t="s">
        <v>236</v>
      </c>
      <c r="Y98" s="221" t="s">
        <v>237</v>
      </c>
      <c r="Z98" s="210"/>
      <c r="AA98" s="210"/>
      <c r="AB98" s="210"/>
      <c r="AC98" s="210"/>
      <c r="AD98" s="210"/>
      <c r="AE98" s="210"/>
      <c r="AF98" s="210"/>
      <c r="AG98" s="210" t="s">
        <v>1602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4">
        <v>80</v>
      </c>
      <c r="B99" s="245" t="s">
        <v>1760</v>
      </c>
      <c r="C99" s="259" t="s">
        <v>1761</v>
      </c>
      <c r="D99" s="246" t="s">
        <v>950</v>
      </c>
      <c r="E99" s="247">
        <v>2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21</v>
      </c>
      <c r="M99" s="249">
        <f>G99*(1+L99/100)</f>
        <v>0</v>
      </c>
      <c r="N99" s="247">
        <v>0</v>
      </c>
      <c r="O99" s="247">
        <f>ROUND(E99*N99,2)</f>
        <v>0</v>
      </c>
      <c r="P99" s="247">
        <v>0</v>
      </c>
      <c r="Q99" s="247">
        <f>ROUND(E99*P99,2)</f>
        <v>0</v>
      </c>
      <c r="R99" s="249"/>
      <c r="S99" s="249" t="s">
        <v>392</v>
      </c>
      <c r="T99" s="250" t="s">
        <v>393</v>
      </c>
      <c r="U99" s="221">
        <v>0</v>
      </c>
      <c r="V99" s="221">
        <f>ROUND(E99*U99,2)</f>
        <v>0</v>
      </c>
      <c r="W99" s="221"/>
      <c r="X99" s="221" t="s">
        <v>236</v>
      </c>
      <c r="Y99" s="221" t="s">
        <v>237</v>
      </c>
      <c r="Z99" s="210"/>
      <c r="AA99" s="210"/>
      <c r="AB99" s="210"/>
      <c r="AC99" s="210"/>
      <c r="AD99" s="210"/>
      <c r="AE99" s="210"/>
      <c r="AF99" s="210"/>
      <c r="AG99" s="210" t="s">
        <v>1602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4">
        <v>81</v>
      </c>
      <c r="B100" s="245" t="s">
        <v>1762</v>
      </c>
      <c r="C100" s="259" t="s">
        <v>1763</v>
      </c>
      <c r="D100" s="246" t="s">
        <v>362</v>
      </c>
      <c r="E100" s="247">
        <v>120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21</v>
      </c>
      <c r="M100" s="249">
        <f>G100*(1+L100/100)</f>
        <v>0</v>
      </c>
      <c r="N100" s="247">
        <v>0</v>
      </c>
      <c r="O100" s="247">
        <f>ROUND(E100*N100,2)</f>
        <v>0</v>
      </c>
      <c r="P100" s="247">
        <v>0</v>
      </c>
      <c r="Q100" s="247">
        <f>ROUND(E100*P100,2)</f>
        <v>0</v>
      </c>
      <c r="R100" s="249"/>
      <c r="S100" s="249" t="s">
        <v>392</v>
      </c>
      <c r="T100" s="250" t="s">
        <v>393</v>
      </c>
      <c r="U100" s="221">
        <v>0</v>
      </c>
      <c r="V100" s="221">
        <f>ROUND(E100*U100,2)</f>
        <v>0</v>
      </c>
      <c r="W100" s="221"/>
      <c r="X100" s="221" t="s">
        <v>236</v>
      </c>
      <c r="Y100" s="221" t="s">
        <v>237</v>
      </c>
      <c r="Z100" s="210"/>
      <c r="AA100" s="210"/>
      <c r="AB100" s="210"/>
      <c r="AC100" s="210"/>
      <c r="AD100" s="210"/>
      <c r="AE100" s="210"/>
      <c r="AF100" s="210"/>
      <c r="AG100" s="210" t="s">
        <v>1602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4">
        <v>82</v>
      </c>
      <c r="B101" s="245" t="s">
        <v>1764</v>
      </c>
      <c r="C101" s="259" t="s">
        <v>1765</v>
      </c>
      <c r="D101" s="246" t="s">
        <v>950</v>
      </c>
      <c r="E101" s="247">
        <v>40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21</v>
      </c>
      <c r="M101" s="249">
        <f>G101*(1+L101/100)</f>
        <v>0</v>
      </c>
      <c r="N101" s="247">
        <v>0</v>
      </c>
      <c r="O101" s="247">
        <f>ROUND(E101*N101,2)</f>
        <v>0</v>
      </c>
      <c r="P101" s="247">
        <v>0</v>
      </c>
      <c r="Q101" s="247">
        <f>ROUND(E101*P101,2)</f>
        <v>0</v>
      </c>
      <c r="R101" s="249"/>
      <c r="S101" s="249" t="s">
        <v>392</v>
      </c>
      <c r="T101" s="250" t="s">
        <v>393</v>
      </c>
      <c r="U101" s="221">
        <v>0</v>
      </c>
      <c r="V101" s="221">
        <f>ROUND(E101*U101,2)</f>
        <v>0</v>
      </c>
      <c r="W101" s="221"/>
      <c r="X101" s="221" t="s">
        <v>236</v>
      </c>
      <c r="Y101" s="221" t="s">
        <v>237</v>
      </c>
      <c r="Z101" s="210"/>
      <c r="AA101" s="210"/>
      <c r="AB101" s="210"/>
      <c r="AC101" s="210"/>
      <c r="AD101" s="210"/>
      <c r="AE101" s="210"/>
      <c r="AF101" s="210"/>
      <c r="AG101" s="210" t="s">
        <v>1602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4">
        <v>83</v>
      </c>
      <c r="B102" s="245" t="s">
        <v>1766</v>
      </c>
      <c r="C102" s="259" t="s">
        <v>1767</v>
      </c>
      <c r="D102" s="246" t="s">
        <v>362</v>
      </c>
      <c r="E102" s="247">
        <v>42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21</v>
      </c>
      <c r="M102" s="249">
        <f>G102*(1+L102/100)</f>
        <v>0</v>
      </c>
      <c r="N102" s="247">
        <v>0</v>
      </c>
      <c r="O102" s="247">
        <f>ROUND(E102*N102,2)</f>
        <v>0</v>
      </c>
      <c r="P102" s="247">
        <v>0</v>
      </c>
      <c r="Q102" s="247">
        <f>ROUND(E102*P102,2)</f>
        <v>0</v>
      </c>
      <c r="R102" s="249"/>
      <c r="S102" s="249" t="s">
        <v>392</v>
      </c>
      <c r="T102" s="250" t="s">
        <v>393</v>
      </c>
      <c r="U102" s="221">
        <v>0</v>
      </c>
      <c r="V102" s="221">
        <f>ROUND(E102*U102,2)</f>
        <v>0</v>
      </c>
      <c r="W102" s="221"/>
      <c r="X102" s="221" t="s">
        <v>236</v>
      </c>
      <c r="Y102" s="221" t="s">
        <v>237</v>
      </c>
      <c r="Z102" s="210"/>
      <c r="AA102" s="210"/>
      <c r="AB102" s="210"/>
      <c r="AC102" s="210"/>
      <c r="AD102" s="210"/>
      <c r="AE102" s="210"/>
      <c r="AF102" s="210"/>
      <c r="AG102" s="210" t="s">
        <v>1602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4">
        <v>84</v>
      </c>
      <c r="B103" s="245" t="s">
        <v>1768</v>
      </c>
      <c r="C103" s="259" t="s">
        <v>1769</v>
      </c>
      <c r="D103" s="246" t="s">
        <v>362</v>
      </c>
      <c r="E103" s="247">
        <v>308</v>
      </c>
      <c r="F103" s="248"/>
      <c r="G103" s="249">
        <f>ROUND(E103*F103,2)</f>
        <v>0</v>
      </c>
      <c r="H103" s="248"/>
      <c r="I103" s="249">
        <f>ROUND(E103*H103,2)</f>
        <v>0</v>
      </c>
      <c r="J103" s="248"/>
      <c r="K103" s="249">
        <f>ROUND(E103*J103,2)</f>
        <v>0</v>
      </c>
      <c r="L103" s="249">
        <v>21</v>
      </c>
      <c r="M103" s="249">
        <f>G103*(1+L103/100)</f>
        <v>0</v>
      </c>
      <c r="N103" s="247">
        <v>0</v>
      </c>
      <c r="O103" s="247">
        <f>ROUND(E103*N103,2)</f>
        <v>0</v>
      </c>
      <c r="P103" s="247">
        <v>0</v>
      </c>
      <c r="Q103" s="247">
        <f>ROUND(E103*P103,2)</f>
        <v>0</v>
      </c>
      <c r="R103" s="249"/>
      <c r="S103" s="249" t="s">
        <v>392</v>
      </c>
      <c r="T103" s="250" t="s">
        <v>393</v>
      </c>
      <c r="U103" s="221">
        <v>0</v>
      </c>
      <c r="V103" s="221">
        <f>ROUND(E103*U103,2)</f>
        <v>0</v>
      </c>
      <c r="W103" s="221"/>
      <c r="X103" s="221" t="s">
        <v>236</v>
      </c>
      <c r="Y103" s="221" t="s">
        <v>237</v>
      </c>
      <c r="Z103" s="210"/>
      <c r="AA103" s="210"/>
      <c r="AB103" s="210"/>
      <c r="AC103" s="210"/>
      <c r="AD103" s="210"/>
      <c r="AE103" s="210"/>
      <c r="AF103" s="210"/>
      <c r="AG103" s="210" t="s">
        <v>1602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4">
        <v>85</v>
      </c>
      <c r="B104" s="245" t="s">
        <v>1770</v>
      </c>
      <c r="C104" s="259" t="s">
        <v>1771</v>
      </c>
      <c r="D104" s="246" t="s">
        <v>950</v>
      </c>
      <c r="E104" s="247">
        <v>60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21</v>
      </c>
      <c r="M104" s="249">
        <f>G104*(1+L104/100)</f>
        <v>0</v>
      </c>
      <c r="N104" s="247">
        <v>0</v>
      </c>
      <c r="O104" s="247">
        <f>ROUND(E104*N104,2)</f>
        <v>0</v>
      </c>
      <c r="P104" s="247">
        <v>0</v>
      </c>
      <c r="Q104" s="247">
        <f>ROUND(E104*P104,2)</f>
        <v>0</v>
      </c>
      <c r="R104" s="249"/>
      <c r="S104" s="249" t="s">
        <v>392</v>
      </c>
      <c r="T104" s="250" t="s">
        <v>393</v>
      </c>
      <c r="U104" s="221">
        <v>0</v>
      </c>
      <c r="V104" s="221">
        <f>ROUND(E104*U104,2)</f>
        <v>0</v>
      </c>
      <c r="W104" s="221"/>
      <c r="X104" s="221" t="s">
        <v>236</v>
      </c>
      <c r="Y104" s="221" t="s">
        <v>237</v>
      </c>
      <c r="Z104" s="210"/>
      <c r="AA104" s="210"/>
      <c r="AB104" s="210"/>
      <c r="AC104" s="210"/>
      <c r="AD104" s="210"/>
      <c r="AE104" s="210"/>
      <c r="AF104" s="210"/>
      <c r="AG104" s="210" t="s">
        <v>1602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4">
        <v>86</v>
      </c>
      <c r="B105" s="245" t="s">
        <v>1772</v>
      </c>
      <c r="C105" s="259" t="s">
        <v>1773</v>
      </c>
      <c r="D105" s="246" t="s">
        <v>362</v>
      </c>
      <c r="E105" s="247">
        <v>350</v>
      </c>
      <c r="F105" s="248"/>
      <c r="G105" s="249">
        <f>ROUND(E105*F105,2)</f>
        <v>0</v>
      </c>
      <c r="H105" s="248"/>
      <c r="I105" s="249">
        <f>ROUND(E105*H105,2)</f>
        <v>0</v>
      </c>
      <c r="J105" s="248"/>
      <c r="K105" s="249">
        <f>ROUND(E105*J105,2)</f>
        <v>0</v>
      </c>
      <c r="L105" s="249">
        <v>21</v>
      </c>
      <c r="M105" s="249">
        <f>G105*(1+L105/100)</f>
        <v>0</v>
      </c>
      <c r="N105" s="247">
        <v>0</v>
      </c>
      <c r="O105" s="247">
        <f>ROUND(E105*N105,2)</f>
        <v>0</v>
      </c>
      <c r="P105" s="247">
        <v>0</v>
      </c>
      <c r="Q105" s="247">
        <f>ROUND(E105*P105,2)</f>
        <v>0</v>
      </c>
      <c r="R105" s="249"/>
      <c r="S105" s="249" t="s">
        <v>392</v>
      </c>
      <c r="T105" s="250" t="s">
        <v>393</v>
      </c>
      <c r="U105" s="221">
        <v>0</v>
      </c>
      <c r="V105" s="221">
        <f>ROUND(E105*U105,2)</f>
        <v>0</v>
      </c>
      <c r="W105" s="221"/>
      <c r="X105" s="221" t="s">
        <v>236</v>
      </c>
      <c r="Y105" s="221" t="s">
        <v>237</v>
      </c>
      <c r="Z105" s="210"/>
      <c r="AA105" s="210"/>
      <c r="AB105" s="210"/>
      <c r="AC105" s="210"/>
      <c r="AD105" s="210"/>
      <c r="AE105" s="210"/>
      <c r="AF105" s="210"/>
      <c r="AG105" s="210" t="s">
        <v>1602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4">
        <v>87</v>
      </c>
      <c r="B106" s="245" t="s">
        <v>1774</v>
      </c>
      <c r="C106" s="259" t="s">
        <v>1775</v>
      </c>
      <c r="D106" s="246" t="s">
        <v>362</v>
      </c>
      <c r="E106" s="247">
        <v>60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21</v>
      </c>
      <c r="M106" s="249">
        <f>G106*(1+L106/100)</f>
        <v>0</v>
      </c>
      <c r="N106" s="247">
        <v>0</v>
      </c>
      <c r="O106" s="247">
        <f>ROUND(E106*N106,2)</f>
        <v>0</v>
      </c>
      <c r="P106" s="247">
        <v>0</v>
      </c>
      <c r="Q106" s="247">
        <f>ROUND(E106*P106,2)</f>
        <v>0</v>
      </c>
      <c r="R106" s="249"/>
      <c r="S106" s="249" t="s">
        <v>392</v>
      </c>
      <c r="T106" s="250" t="s">
        <v>393</v>
      </c>
      <c r="U106" s="221">
        <v>0</v>
      </c>
      <c r="V106" s="221">
        <f>ROUND(E106*U106,2)</f>
        <v>0</v>
      </c>
      <c r="W106" s="221"/>
      <c r="X106" s="221" t="s">
        <v>236</v>
      </c>
      <c r="Y106" s="221" t="s">
        <v>237</v>
      </c>
      <c r="Z106" s="210"/>
      <c r="AA106" s="210"/>
      <c r="AB106" s="210"/>
      <c r="AC106" s="210"/>
      <c r="AD106" s="210"/>
      <c r="AE106" s="210"/>
      <c r="AF106" s="210"/>
      <c r="AG106" s="210" t="s">
        <v>1602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4">
        <v>88</v>
      </c>
      <c r="B107" s="245" t="s">
        <v>1776</v>
      </c>
      <c r="C107" s="259" t="s">
        <v>1777</v>
      </c>
      <c r="D107" s="246" t="s">
        <v>920</v>
      </c>
      <c r="E107" s="247">
        <v>12</v>
      </c>
      <c r="F107" s="248"/>
      <c r="G107" s="249">
        <f>ROUND(E107*F107,2)</f>
        <v>0</v>
      </c>
      <c r="H107" s="248"/>
      <c r="I107" s="249">
        <f>ROUND(E107*H107,2)</f>
        <v>0</v>
      </c>
      <c r="J107" s="248"/>
      <c r="K107" s="249">
        <f>ROUND(E107*J107,2)</f>
        <v>0</v>
      </c>
      <c r="L107" s="249">
        <v>21</v>
      </c>
      <c r="M107" s="249">
        <f>G107*(1+L107/100)</f>
        <v>0</v>
      </c>
      <c r="N107" s="247">
        <v>0</v>
      </c>
      <c r="O107" s="247">
        <f>ROUND(E107*N107,2)</f>
        <v>0</v>
      </c>
      <c r="P107" s="247">
        <v>0</v>
      </c>
      <c r="Q107" s="247">
        <f>ROUND(E107*P107,2)</f>
        <v>0</v>
      </c>
      <c r="R107" s="249"/>
      <c r="S107" s="249" t="s">
        <v>392</v>
      </c>
      <c r="T107" s="250" t="s">
        <v>393</v>
      </c>
      <c r="U107" s="221">
        <v>0</v>
      </c>
      <c r="V107" s="221">
        <f>ROUND(E107*U107,2)</f>
        <v>0</v>
      </c>
      <c r="W107" s="221"/>
      <c r="X107" s="221" t="s">
        <v>236</v>
      </c>
      <c r="Y107" s="221" t="s">
        <v>237</v>
      </c>
      <c r="Z107" s="210"/>
      <c r="AA107" s="210"/>
      <c r="AB107" s="210"/>
      <c r="AC107" s="210"/>
      <c r="AD107" s="210"/>
      <c r="AE107" s="210"/>
      <c r="AF107" s="210"/>
      <c r="AG107" s="210" t="s">
        <v>1602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4">
        <v>89</v>
      </c>
      <c r="B108" s="245" t="s">
        <v>1778</v>
      </c>
      <c r="C108" s="259" t="s">
        <v>1779</v>
      </c>
      <c r="D108" s="246" t="s">
        <v>274</v>
      </c>
      <c r="E108" s="247">
        <v>0.6</v>
      </c>
      <c r="F108" s="248"/>
      <c r="G108" s="249">
        <f>ROUND(E108*F108,2)</f>
        <v>0</v>
      </c>
      <c r="H108" s="248"/>
      <c r="I108" s="249">
        <f>ROUND(E108*H108,2)</f>
        <v>0</v>
      </c>
      <c r="J108" s="248"/>
      <c r="K108" s="249">
        <f>ROUND(E108*J108,2)</f>
        <v>0</v>
      </c>
      <c r="L108" s="249">
        <v>21</v>
      </c>
      <c r="M108" s="249">
        <f>G108*(1+L108/100)</f>
        <v>0</v>
      </c>
      <c r="N108" s="247">
        <v>0</v>
      </c>
      <c r="O108" s="247">
        <f>ROUND(E108*N108,2)</f>
        <v>0</v>
      </c>
      <c r="P108" s="247">
        <v>0</v>
      </c>
      <c r="Q108" s="247">
        <f>ROUND(E108*P108,2)</f>
        <v>0</v>
      </c>
      <c r="R108" s="249"/>
      <c r="S108" s="249" t="s">
        <v>392</v>
      </c>
      <c r="T108" s="250" t="s">
        <v>393</v>
      </c>
      <c r="U108" s="221">
        <v>0</v>
      </c>
      <c r="V108" s="221">
        <f>ROUND(E108*U108,2)</f>
        <v>0</v>
      </c>
      <c r="W108" s="221"/>
      <c r="X108" s="221" t="s">
        <v>236</v>
      </c>
      <c r="Y108" s="221" t="s">
        <v>237</v>
      </c>
      <c r="Z108" s="210"/>
      <c r="AA108" s="210"/>
      <c r="AB108" s="210"/>
      <c r="AC108" s="210"/>
      <c r="AD108" s="210"/>
      <c r="AE108" s="210"/>
      <c r="AF108" s="210"/>
      <c r="AG108" s="210" t="s">
        <v>1602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4">
        <v>90</v>
      </c>
      <c r="B109" s="245" t="s">
        <v>1780</v>
      </c>
      <c r="C109" s="259" t="s">
        <v>1781</v>
      </c>
      <c r="D109" s="246" t="s">
        <v>362</v>
      </c>
      <c r="E109" s="247">
        <v>60</v>
      </c>
      <c r="F109" s="248"/>
      <c r="G109" s="249">
        <f>ROUND(E109*F109,2)</f>
        <v>0</v>
      </c>
      <c r="H109" s="248"/>
      <c r="I109" s="249">
        <f>ROUND(E109*H109,2)</f>
        <v>0</v>
      </c>
      <c r="J109" s="248"/>
      <c r="K109" s="249">
        <f>ROUND(E109*J109,2)</f>
        <v>0</v>
      </c>
      <c r="L109" s="249">
        <v>21</v>
      </c>
      <c r="M109" s="249">
        <f>G109*(1+L109/100)</f>
        <v>0</v>
      </c>
      <c r="N109" s="247">
        <v>0</v>
      </c>
      <c r="O109" s="247">
        <f>ROUND(E109*N109,2)</f>
        <v>0</v>
      </c>
      <c r="P109" s="247">
        <v>0</v>
      </c>
      <c r="Q109" s="247">
        <f>ROUND(E109*P109,2)</f>
        <v>0</v>
      </c>
      <c r="R109" s="249"/>
      <c r="S109" s="249" t="s">
        <v>392</v>
      </c>
      <c r="T109" s="250" t="s">
        <v>393</v>
      </c>
      <c r="U109" s="221">
        <v>0</v>
      </c>
      <c r="V109" s="221">
        <f>ROUND(E109*U109,2)</f>
        <v>0</v>
      </c>
      <c r="W109" s="221"/>
      <c r="X109" s="221" t="s">
        <v>236</v>
      </c>
      <c r="Y109" s="221" t="s">
        <v>237</v>
      </c>
      <c r="Z109" s="210"/>
      <c r="AA109" s="210"/>
      <c r="AB109" s="210"/>
      <c r="AC109" s="210"/>
      <c r="AD109" s="210"/>
      <c r="AE109" s="210"/>
      <c r="AF109" s="210"/>
      <c r="AG109" s="210" t="s">
        <v>1602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4">
        <v>91</v>
      </c>
      <c r="B110" s="245" t="s">
        <v>1782</v>
      </c>
      <c r="C110" s="259" t="s">
        <v>1783</v>
      </c>
      <c r="D110" s="246" t="s">
        <v>950</v>
      </c>
      <c r="E110" s="247">
        <v>40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21</v>
      </c>
      <c r="M110" s="249">
        <f>G110*(1+L110/100)</f>
        <v>0</v>
      </c>
      <c r="N110" s="247">
        <v>0</v>
      </c>
      <c r="O110" s="247">
        <f>ROUND(E110*N110,2)</f>
        <v>0</v>
      </c>
      <c r="P110" s="247">
        <v>0</v>
      </c>
      <c r="Q110" s="247">
        <f>ROUND(E110*P110,2)</f>
        <v>0</v>
      </c>
      <c r="R110" s="249"/>
      <c r="S110" s="249" t="s">
        <v>392</v>
      </c>
      <c r="T110" s="250" t="s">
        <v>393</v>
      </c>
      <c r="U110" s="221">
        <v>0</v>
      </c>
      <c r="V110" s="221">
        <f>ROUND(E110*U110,2)</f>
        <v>0</v>
      </c>
      <c r="W110" s="221"/>
      <c r="X110" s="221" t="s">
        <v>236</v>
      </c>
      <c r="Y110" s="221" t="s">
        <v>237</v>
      </c>
      <c r="Z110" s="210"/>
      <c r="AA110" s="210"/>
      <c r="AB110" s="210"/>
      <c r="AC110" s="210"/>
      <c r="AD110" s="210"/>
      <c r="AE110" s="210"/>
      <c r="AF110" s="210"/>
      <c r="AG110" s="210" t="s">
        <v>1602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4">
        <v>92</v>
      </c>
      <c r="B111" s="245" t="s">
        <v>1784</v>
      </c>
      <c r="C111" s="259" t="s">
        <v>1785</v>
      </c>
      <c r="D111" s="246" t="s">
        <v>362</v>
      </c>
      <c r="E111" s="247">
        <v>2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21</v>
      </c>
      <c r="M111" s="249">
        <f>G111*(1+L111/100)</f>
        <v>0</v>
      </c>
      <c r="N111" s="247">
        <v>0</v>
      </c>
      <c r="O111" s="247">
        <f>ROUND(E111*N111,2)</f>
        <v>0</v>
      </c>
      <c r="P111" s="247">
        <v>0</v>
      </c>
      <c r="Q111" s="247">
        <f>ROUND(E111*P111,2)</f>
        <v>0</v>
      </c>
      <c r="R111" s="249"/>
      <c r="S111" s="249" t="s">
        <v>392</v>
      </c>
      <c r="T111" s="250" t="s">
        <v>393</v>
      </c>
      <c r="U111" s="221">
        <v>0</v>
      </c>
      <c r="V111" s="221">
        <f>ROUND(E111*U111,2)</f>
        <v>0</v>
      </c>
      <c r="W111" s="221"/>
      <c r="X111" s="221" t="s">
        <v>236</v>
      </c>
      <c r="Y111" s="221" t="s">
        <v>237</v>
      </c>
      <c r="Z111" s="210"/>
      <c r="AA111" s="210"/>
      <c r="AB111" s="210"/>
      <c r="AC111" s="210"/>
      <c r="AD111" s="210"/>
      <c r="AE111" s="210"/>
      <c r="AF111" s="210"/>
      <c r="AG111" s="210" t="s">
        <v>1602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4">
        <v>93</v>
      </c>
      <c r="B112" s="245" t="s">
        <v>1786</v>
      </c>
      <c r="C112" s="259" t="s">
        <v>1787</v>
      </c>
      <c r="D112" s="246" t="s">
        <v>362</v>
      </c>
      <c r="E112" s="247">
        <v>2</v>
      </c>
      <c r="F112" s="248"/>
      <c r="G112" s="249">
        <f>ROUND(E112*F112,2)</f>
        <v>0</v>
      </c>
      <c r="H112" s="248"/>
      <c r="I112" s="249">
        <f>ROUND(E112*H112,2)</f>
        <v>0</v>
      </c>
      <c r="J112" s="248"/>
      <c r="K112" s="249">
        <f>ROUND(E112*J112,2)</f>
        <v>0</v>
      </c>
      <c r="L112" s="249">
        <v>21</v>
      </c>
      <c r="M112" s="249">
        <f>G112*(1+L112/100)</f>
        <v>0</v>
      </c>
      <c r="N112" s="247">
        <v>0</v>
      </c>
      <c r="O112" s="247">
        <f>ROUND(E112*N112,2)</f>
        <v>0</v>
      </c>
      <c r="P112" s="247">
        <v>0</v>
      </c>
      <c r="Q112" s="247">
        <f>ROUND(E112*P112,2)</f>
        <v>0</v>
      </c>
      <c r="R112" s="249"/>
      <c r="S112" s="249" t="s">
        <v>392</v>
      </c>
      <c r="T112" s="250" t="s">
        <v>393</v>
      </c>
      <c r="U112" s="221">
        <v>0</v>
      </c>
      <c r="V112" s="221">
        <f>ROUND(E112*U112,2)</f>
        <v>0</v>
      </c>
      <c r="W112" s="221"/>
      <c r="X112" s="221" t="s">
        <v>236</v>
      </c>
      <c r="Y112" s="221" t="s">
        <v>237</v>
      </c>
      <c r="Z112" s="210"/>
      <c r="AA112" s="210"/>
      <c r="AB112" s="210"/>
      <c r="AC112" s="210"/>
      <c r="AD112" s="210"/>
      <c r="AE112" s="210"/>
      <c r="AF112" s="210"/>
      <c r="AG112" s="210" t="s">
        <v>1602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4">
        <v>94</v>
      </c>
      <c r="B113" s="245" t="s">
        <v>1788</v>
      </c>
      <c r="C113" s="259" t="s">
        <v>1789</v>
      </c>
      <c r="D113" s="246" t="s">
        <v>950</v>
      </c>
      <c r="E113" s="247">
        <v>2</v>
      </c>
      <c r="F113" s="248"/>
      <c r="G113" s="249">
        <f>ROUND(E113*F113,2)</f>
        <v>0</v>
      </c>
      <c r="H113" s="248"/>
      <c r="I113" s="249">
        <f>ROUND(E113*H113,2)</f>
        <v>0</v>
      </c>
      <c r="J113" s="248"/>
      <c r="K113" s="249">
        <f>ROUND(E113*J113,2)</f>
        <v>0</v>
      </c>
      <c r="L113" s="249">
        <v>21</v>
      </c>
      <c r="M113" s="249">
        <f>G113*(1+L113/100)</f>
        <v>0</v>
      </c>
      <c r="N113" s="247">
        <v>0</v>
      </c>
      <c r="O113" s="247">
        <f>ROUND(E113*N113,2)</f>
        <v>0</v>
      </c>
      <c r="P113" s="247">
        <v>0</v>
      </c>
      <c r="Q113" s="247">
        <f>ROUND(E113*P113,2)</f>
        <v>0</v>
      </c>
      <c r="R113" s="249"/>
      <c r="S113" s="249" t="s">
        <v>392</v>
      </c>
      <c r="T113" s="250" t="s">
        <v>393</v>
      </c>
      <c r="U113" s="221">
        <v>0</v>
      </c>
      <c r="V113" s="221">
        <f>ROUND(E113*U113,2)</f>
        <v>0</v>
      </c>
      <c r="W113" s="221"/>
      <c r="X113" s="221" t="s">
        <v>236</v>
      </c>
      <c r="Y113" s="221" t="s">
        <v>237</v>
      </c>
      <c r="Z113" s="210"/>
      <c r="AA113" s="210"/>
      <c r="AB113" s="210"/>
      <c r="AC113" s="210"/>
      <c r="AD113" s="210"/>
      <c r="AE113" s="210"/>
      <c r="AF113" s="210"/>
      <c r="AG113" s="210" t="s">
        <v>1602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4">
        <v>95</v>
      </c>
      <c r="B114" s="245" t="s">
        <v>1790</v>
      </c>
      <c r="C114" s="259" t="s">
        <v>1791</v>
      </c>
      <c r="D114" s="246" t="s">
        <v>950</v>
      </c>
      <c r="E114" s="247">
        <v>120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21</v>
      </c>
      <c r="M114" s="249">
        <f>G114*(1+L114/100)</f>
        <v>0</v>
      </c>
      <c r="N114" s="247">
        <v>0</v>
      </c>
      <c r="O114" s="247">
        <f>ROUND(E114*N114,2)</f>
        <v>0</v>
      </c>
      <c r="P114" s="247">
        <v>0</v>
      </c>
      <c r="Q114" s="247">
        <f>ROUND(E114*P114,2)</f>
        <v>0</v>
      </c>
      <c r="R114" s="249"/>
      <c r="S114" s="249" t="s">
        <v>392</v>
      </c>
      <c r="T114" s="250" t="s">
        <v>393</v>
      </c>
      <c r="U114" s="221">
        <v>0</v>
      </c>
      <c r="V114" s="221">
        <f>ROUND(E114*U114,2)</f>
        <v>0</v>
      </c>
      <c r="W114" s="221"/>
      <c r="X114" s="221" t="s">
        <v>236</v>
      </c>
      <c r="Y114" s="221" t="s">
        <v>237</v>
      </c>
      <c r="Z114" s="210"/>
      <c r="AA114" s="210"/>
      <c r="AB114" s="210"/>
      <c r="AC114" s="210"/>
      <c r="AD114" s="210"/>
      <c r="AE114" s="210"/>
      <c r="AF114" s="210"/>
      <c r="AG114" s="210" t="s">
        <v>1602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3">
        <v>96</v>
      </c>
      <c r="B115" s="234" t="s">
        <v>1792</v>
      </c>
      <c r="C115" s="254" t="s">
        <v>1793</v>
      </c>
      <c r="D115" s="235" t="s">
        <v>950</v>
      </c>
      <c r="E115" s="236">
        <v>15</v>
      </c>
      <c r="F115" s="237"/>
      <c r="G115" s="238">
        <f>ROUND(E115*F115,2)</f>
        <v>0</v>
      </c>
      <c r="H115" s="237"/>
      <c r="I115" s="238">
        <f>ROUND(E115*H115,2)</f>
        <v>0</v>
      </c>
      <c r="J115" s="237"/>
      <c r="K115" s="238">
        <f>ROUND(E115*J115,2)</f>
        <v>0</v>
      </c>
      <c r="L115" s="238">
        <v>21</v>
      </c>
      <c r="M115" s="238">
        <f>G115*(1+L115/100)</f>
        <v>0</v>
      </c>
      <c r="N115" s="236">
        <v>0</v>
      </c>
      <c r="O115" s="236">
        <f>ROUND(E115*N115,2)</f>
        <v>0</v>
      </c>
      <c r="P115" s="236">
        <v>0</v>
      </c>
      <c r="Q115" s="236">
        <f>ROUND(E115*P115,2)</f>
        <v>0</v>
      </c>
      <c r="R115" s="238"/>
      <c r="S115" s="238" t="s">
        <v>392</v>
      </c>
      <c r="T115" s="239" t="s">
        <v>393</v>
      </c>
      <c r="U115" s="221">
        <v>0</v>
      </c>
      <c r="V115" s="221">
        <f>ROUND(E115*U115,2)</f>
        <v>0</v>
      </c>
      <c r="W115" s="221"/>
      <c r="X115" s="221" t="s">
        <v>236</v>
      </c>
      <c r="Y115" s="221" t="s">
        <v>237</v>
      </c>
      <c r="Z115" s="210"/>
      <c r="AA115" s="210"/>
      <c r="AB115" s="210"/>
      <c r="AC115" s="210"/>
      <c r="AD115" s="210"/>
      <c r="AE115" s="210"/>
      <c r="AF115" s="210"/>
      <c r="AG115" s="210" t="s">
        <v>1602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3"/>
      <c r="B116" s="4"/>
      <c r="C116" s="262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v>12</v>
      </c>
      <c r="AF116">
        <v>21</v>
      </c>
      <c r="AG116" t="s">
        <v>215</v>
      </c>
    </row>
    <row r="117" spans="1:60" x14ac:dyDescent="0.2">
      <c r="A117" s="213"/>
      <c r="B117" s="214" t="s">
        <v>29</v>
      </c>
      <c r="C117" s="263"/>
      <c r="D117" s="215"/>
      <c r="E117" s="216"/>
      <c r="F117" s="216"/>
      <c r="G117" s="232">
        <f>G8+G15+G22+G27+G37+G44+G56+G60+G65+G79+G84+G88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f>SUMIF(L7:L115,AE116,G7:G115)</f>
        <v>0</v>
      </c>
      <c r="AF117">
        <f>SUMIF(L7:L115,AF116,G7:G115)</f>
        <v>0</v>
      </c>
      <c r="AG117" t="s">
        <v>939</v>
      </c>
    </row>
    <row r="118" spans="1:60" x14ac:dyDescent="0.2">
      <c r="C118" s="264"/>
      <c r="D118" s="10"/>
      <c r="AG118" t="s">
        <v>941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KPYjgglS6zX3XiYhp5/biwfnEt/Z8PdXlOF116+rvpsxOqjxBBB2V46YP3en3hHiUppUn6iVWQEQgxI1SK2pA==" saltValue="ziOz80HiDttKjW5EZLutk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E216-8341-4200-B904-DA5B772A1A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43</v>
      </c>
      <c r="C8" s="253" t="s">
        <v>86</v>
      </c>
      <c r="D8" s="228"/>
      <c r="E8" s="229"/>
      <c r="F8" s="230"/>
      <c r="G8" s="230">
        <f>SUMIF(AG9:AG76,"&lt;&gt;NOR",G9:G76)</f>
        <v>0</v>
      </c>
      <c r="H8" s="230"/>
      <c r="I8" s="230">
        <f>SUM(I9:I76)</f>
        <v>0</v>
      </c>
      <c r="J8" s="230"/>
      <c r="K8" s="230">
        <f>SUM(K9:K76)</f>
        <v>0</v>
      </c>
      <c r="L8" s="230"/>
      <c r="M8" s="230">
        <f>SUM(M9:M76)</f>
        <v>0</v>
      </c>
      <c r="N8" s="229"/>
      <c r="O8" s="229">
        <f>SUM(O9:O76)</f>
        <v>0</v>
      </c>
      <c r="P8" s="229"/>
      <c r="Q8" s="229">
        <f>SUM(Q9:Q76)</f>
        <v>77.280000000000015</v>
      </c>
      <c r="R8" s="230"/>
      <c r="S8" s="230"/>
      <c r="T8" s="231"/>
      <c r="U8" s="225"/>
      <c r="V8" s="225">
        <f>SUM(V9:V76)</f>
        <v>116.52</v>
      </c>
      <c r="W8" s="225"/>
      <c r="X8" s="225"/>
      <c r="Y8" s="225"/>
      <c r="AG8" t="s">
        <v>230</v>
      </c>
    </row>
    <row r="9" spans="1:60" ht="22.5" outlineLevel="1" x14ac:dyDescent="0.2">
      <c r="A9" s="233">
        <v>1</v>
      </c>
      <c r="B9" s="234" t="s">
        <v>1794</v>
      </c>
      <c r="C9" s="254" t="s">
        <v>1795</v>
      </c>
      <c r="D9" s="235" t="s">
        <v>274</v>
      </c>
      <c r="E9" s="236">
        <v>93.53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12.91</v>
      </c>
      <c r="R9" s="238" t="s">
        <v>1796</v>
      </c>
      <c r="S9" s="238" t="s">
        <v>235</v>
      </c>
      <c r="T9" s="239" t="s">
        <v>235</v>
      </c>
      <c r="U9" s="221">
        <v>0.16</v>
      </c>
      <c r="V9" s="221">
        <f>ROUND(E9*U9,2)</f>
        <v>14.96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238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5" t="s">
        <v>1797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6" t="s">
        <v>1798</v>
      </c>
      <c r="D11" s="223"/>
      <c r="E11" s="224">
        <v>83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6" t="s">
        <v>1799</v>
      </c>
      <c r="D12" s="223"/>
      <c r="E12" s="224">
        <v>10.53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4">
        <v>2</v>
      </c>
      <c r="B13" s="245" t="s">
        <v>1800</v>
      </c>
      <c r="C13" s="259" t="s">
        <v>1801</v>
      </c>
      <c r="D13" s="246" t="s">
        <v>274</v>
      </c>
      <c r="E13" s="247">
        <v>15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0.22</v>
      </c>
      <c r="Q13" s="247">
        <f>ROUND(E13*P13,2)</f>
        <v>3.3</v>
      </c>
      <c r="R13" s="249" t="s">
        <v>1796</v>
      </c>
      <c r="S13" s="249" t="s">
        <v>235</v>
      </c>
      <c r="T13" s="250" t="s">
        <v>235</v>
      </c>
      <c r="U13" s="221">
        <v>0.251</v>
      </c>
      <c r="V13" s="221">
        <f>ROUND(E13*U13,2)</f>
        <v>3.77</v>
      </c>
      <c r="W13" s="221"/>
      <c r="X13" s="221" t="s">
        <v>236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238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3">
        <v>3</v>
      </c>
      <c r="B14" s="234" t="s">
        <v>1802</v>
      </c>
      <c r="C14" s="254" t="s">
        <v>1803</v>
      </c>
      <c r="D14" s="235" t="s">
        <v>274</v>
      </c>
      <c r="E14" s="236">
        <v>68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</v>
      </c>
      <c r="O14" s="236">
        <f>ROUND(E14*N14,2)</f>
        <v>0</v>
      </c>
      <c r="P14" s="236">
        <v>0.66</v>
      </c>
      <c r="Q14" s="236">
        <f>ROUND(E14*P14,2)</f>
        <v>44.88</v>
      </c>
      <c r="R14" s="238" t="s">
        <v>1796</v>
      </c>
      <c r="S14" s="238" t="s">
        <v>235</v>
      </c>
      <c r="T14" s="239" t="s">
        <v>235</v>
      </c>
      <c r="U14" s="221">
        <v>7.8E-2</v>
      </c>
      <c r="V14" s="221">
        <f>ROUND(E14*U14,2)</f>
        <v>5.3</v>
      </c>
      <c r="W14" s="221"/>
      <c r="X14" s="221" t="s">
        <v>236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238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6" t="s">
        <v>1804</v>
      </c>
      <c r="D15" s="223"/>
      <c r="E15" s="224">
        <v>68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3">
        <v>4</v>
      </c>
      <c r="B16" s="234" t="s">
        <v>1805</v>
      </c>
      <c r="C16" s="254" t="s">
        <v>1806</v>
      </c>
      <c r="D16" s="235" t="s">
        <v>362</v>
      </c>
      <c r="E16" s="236">
        <v>49.55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0.22</v>
      </c>
      <c r="Q16" s="236">
        <f>ROUND(E16*P16,2)</f>
        <v>10.9</v>
      </c>
      <c r="R16" s="238" t="s">
        <v>1796</v>
      </c>
      <c r="S16" s="238" t="s">
        <v>235</v>
      </c>
      <c r="T16" s="239" t="s">
        <v>235</v>
      </c>
      <c r="U16" s="221">
        <v>0.14299999999999999</v>
      </c>
      <c r="V16" s="221">
        <f>ROUND(E16*U16,2)</f>
        <v>7.09</v>
      </c>
      <c r="W16" s="221"/>
      <c r="X16" s="221" t="s">
        <v>236</v>
      </c>
      <c r="Y16" s="221" t="s">
        <v>237</v>
      </c>
      <c r="Z16" s="210"/>
      <c r="AA16" s="210"/>
      <c r="AB16" s="210"/>
      <c r="AC16" s="210"/>
      <c r="AD16" s="210"/>
      <c r="AE16" s="210"/>
      <c r="AF16" s="210"/>
      <c r="AG16" s="210" t="s">
        <v>238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5" t="s">
        <v>1807</v>
      </c>
      <c r="D17" s="240"/>
      <c r="E17" s="240"/>
      <c r="F17" s="240"/>
      <c r="G17" s="240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1" t="str">
        <f>C17</f>
        <v>s vybouráním lože, s přemístěním hmot na skládku na vzdálenost do 3 m nebo naložením na dopravní prostředek</v>
      </c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6" t="s">
        <v>1808</v>
      </c>
      <c r="D18" s="223"/>
      <c r="E18" s="224">
        <v>49.55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3">
        <v>5</v>
      </c>
      <c r="B19" s="234" t="s">
        <v>1809</v>
      </c>
      <c r="C19" s="254" t="s">
        <v>1810</v>
      </c>
      <c r="D19" s="235" t="s">
        <v>362</v>
      </c>
      <c r="E19" s="236">
        <v>19.574999999999999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6">
        <v>0</v>
      </c>
      <c r="O19" s="236">
        <f>ROUND(E19*N19,2)</f>
        <v>0</v>
      </c>
      <c r="P19" s="236">
        <v>0.27</v>
      </c>
      <c r="Q19" s="236">
        <f>ROUND(E19*P19,2)</f>
        <v>5.29</v>
      </c>
      <c r="R19" s="238" t="s">
        <v>1796</v>
      </c>
      <c r="S19" s="238" t="s">
        <v>235</v>
      </c>
      <c r="T19" s="239" t="s">
        <v>235</v>
      </c>
      <c r="U19" s="221">
        <v>0.123</v>
      </c>
      <c r="V19" s="221">
        <f>ROUND(E19*U19,2)</f>
        <v>2.41</v>
      </c>
      <c r="W19" s="221"/>
      <c r="X19" s="221" t="s">
        <v>236</v>
      </c>
      <c r="Y19" s="221" t="s">
        <v>237</v>
      </c>
      <c r="Z19" s="210"/>
      <c r="AA19" s="210"/>
      <c r="AB19" s="210"/>
      <c r="AC19" s="210"/>
      <c r="AD19" s="210"/>
      <c r="AE19" s="210"/>
      <c r="AF19" s="210"/>
      <c r="AG19" s="210" t="s">
        <v>238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5" t="s">
        <v>1807</v>
      </c>
      <c r="D20" s="240"/>
      <c r="E20" s="240"/>
      <c r="F20" s="240"/>
      <c r="G20" s="240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1" t="str">
        <f>C20</f>
        <v>s vybouráním lože, s přemístěním hmot na skládku na vzdálenost do 3 m nebo naložením na dopravní prostředek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6" t="s">
        <v>1811</v>
      </c>
      <c r="D21" s="223"/>
      <c r="E21" s="224">
        <v>19.574999999999999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3">
        <v>6</v>
      </c>
      <c r="B22" s="234" t="s">
        <v>1812</v>
      </c>
      <c r="C22" s="254" t="s">
        <v>1813</v>
      </c>
      <c r="D22" s="235" t="s">
        <v>243</v>
      </c>
      <c r="E22" s="236">
        <v>67.939890000000005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 t="s">
        <v>1814</v>
      </c>
      <c r="S22" s="238" t="s">
        <v>235</v>
      </c>
      <c r="T22" s="239" t="s">
        <v>235</v>
      </c>
      <c r="U22" s="221">
        <v>0.26666000000000001</v>
      </c>
      <c r="V22" s="221">
        <f>ROUND(E22*U22,2)</f>
        <v>18.12</v>
      </c>
      <c r="W22" s="221"/>
      <c r="X22" s="221" t="s">
        <v>236</v>
      </c>
      <c r="Y22" s="221" t="s">
        <v>237</v>
      </c>
      <c r="Z22" s="210"/>
      <c r="AA22" s="210"/>
      <c r="AB22" s="210"/>
      <c r="AC22" s="210"/>
      <c r="AD22" s="210"/>
      <c r="AE22" s="210"/>
      <c r="AF22" s="210"/>
      <c r="AG22" s="210" t="s">
        <v>238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2" x14ac:dyDescent="0.2">
      <c r="A23" s="217"/>
      <c r="B23" s="218"/>
      <c r="C23" s="255" t="s">
        <v>1815</v>
      </c>
      <c r="D23" s="240"/>
      <c r="E23" s="240"/>
      <c r="F23" s="240"/>
      <c r="G23" s="240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1" t="str">
        <f>C23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6" t="s">
        <v>1816</v>
      </c>
      <c r="D24" s="223"/>
      <c r="E24" s="224">
        <v>34.128390000000003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6" t="s">
        <v>1817</v>
      </c>
      <c r="D25" s="223"/>
      <c r="E25" s="224">
        <v>2.9119999999999999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6" t="s">
        <v>1818</v>
      </c>
      <c r="D26" s="223"/>
      <c r="E26" s="224">
        <v>18.899999999999999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6" t="s">
        <v>1819</v>
      </c>
      <c r="D27" s="223"/>
      <c r="E27" s="224">
        <v>0.1125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6" t="s">
        <v>1820</v>
      </c>
      <c r="D28" s="223"/>
      <c r="E28" s="224">
        <v>7.28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6" t="s">
        <v>1821</v>
      </c>
      <c r="D29" s="223"/>
      <c r="E29" s="224">
        <v>0.20699999999999999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6" t="s">
        <v>1822</v>
      </c>
      <c r="D30" s="223"/>
      <c r="E30" s="224">
        <v>3.84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6" t="s">
        <v>1823</v>
      </c>
      <c r="D31" s="223"/>
      <c r="E31" s="224">
        <v>0.56000000000000005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3">
        <v>7</v>
      </c>
      <c r="B32" s="234" t="s">
        <v>1824</v>
      </c>
      <c r="C32" s="254" t="s">
        <v>1825</v>
      </c>
      <c r="D32" s="235" t="s">
        <v>243</v>
      </c>
      <c r="E32" s="236">
        <v>67.939890000000005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8" t="s">
        <v>1814</v>
      </c>
      <c r="S32" s="238" t="s">
        <v>235</v>
      </c>
      <c r="T32" s="239" t="s">
        <v>235</v>
      </c>
      <c r="U32" s="221">
        <v>4.3099999999999999E-2</v>
      </c>
      <c r="V32" s="221">
        <f>ROUND(E32*U32,2)</f>
        <v>2.93</v>
      </c>
      <c r="W32" s="221"/>
      <c r="X32" s="221" t="s">
        <v>236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238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2" x14ac:dyDescent="0.2">
      <c r="A33" s="217"/>
      <c r="B33" s="218"/>
      <c r="C33" s="255" t="s">
        <v>1815</v>
      </c>
      <c r="D33" s="240"/>
      <c r="E33" s="240"/>
      <c r="F33" s="240"/>
      <c r="G33" s="240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1" t="str">
        <f>C33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6" t="s">
        <v>1826</v>
      </c>
      <c r="D34" s="223"/>
      <c r="E34" s="224">
        <v>67.939890000000005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245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3">
        <v>8</v>
      </c>
      <c r="B35" s="234" t="s">
        <v>1827</v>
      </c>
      <c r="C35" s="254" t="s">
        <v>1828</v>
      </c>
      <c r="D35" s="235" t="s">
        <v>243</v>
      </c>
      <c r="E35" s="236">
        <v>25.105530000000002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8" t="s">
        <v>1814</v>
      </c>
      <c r="S35" s="238" t="s">
        <v>235</v>
      </c>
      <c r="T35" s="239" t="s">
        <v>235</v>
      </c>
      <c r="U35" s="221">
        <v>1.0999999999999999E-2</v>
      </c>
      <c r="V35" s="221">
        <f>ROUND(E35*U35,2)</f>
        <v>0.28000000000000003</v>
      </c>
      <c r="W35" s="221"/>
      <c r="X35" s="221" t="s">
        <v>236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343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5" t="s">
        <v>1829</v>
      </c>
      <c r="D36" s="240"/>
      <c r="E36" s="240"/>
      <c r="F36" s="240"/>
      <c r="G36" s="240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6" t="s">
        <v>1830</v>
      </c>
      <c r="D37" s="223"/>
      <c r="E37" s="224">
        <v>25.105530000000002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245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3">
        <v>9</v>
      </c>
      <c r="B38" s="234" t="s">
        <v>1831</v>
      </c>
      <c r="C38" s="254" t="s">
        <v>1832</v>
      </c>
      <c r="D38" s="235" t="s">
        <v>243</v>
      </c>
      <c r="E38" s="236">
        <v>42.83437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8" t="s">
        <v>1814</v>
      </c>
      <c r="S38" s="238" t="s">
        <v>235</v>
      </c>
      <c r="T38" s="239" t="s">
        <v>235</v>
      </c>
      <c r="U38" s="221">
        <v>1.0999999999999999E-2</v>
      </c>
      <c r="V38" s="221">
        <f>ROUND(E38*U38,2)</f>
        <v>0.47</v>
      </c>
      <c r="W38" s="221"/>
      <c r="X38" s="221" t="s">
        <v>236</v>
      </c>
      <c r="Y38" s="221" t="s">
        <v>237</v>
      </c>
      <c r="Z38" s="210"/>
      <c r="AA38" s="210"/>
      <c r="AB38" s="210"/>
      <c r="AC38" s="210"/>
      <c r="AD38" s="210"/>
      <c r="AE38" s="210"/>
      <c r="AF38" s="210"/>
      <c r="AG38" s="210" t="s">
        <v>343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5" t="s">
        <v>1829</v>
      </c>
      <c r="D39" s="240"/>
      <c r="E39" s="240"/>
      <c r="F39" s="240"/>
      <c r="G39" s="240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6" t="s">
        <v>1833</v>
      </c>
      <c r="D40" s="223"/>
      <c r="E40" s="224">
        <v>-25.105530000000002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245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6" t="s">
        <v>1826</v>
      </c>
      <c r="D41" s="223"/>
      <c r="E41" s="224">
        <v>67.939890000000005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245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3">
        <v>10</v>
      </c>
      <c r="B42" s="234" t="s">
        <v>1834</v>
      </c>
      <c r="C42" s="254" t="s">
        <v>1835</v>
      </c>
      <c r="D42" s="235" t="s">
        <v>243</v>
      </c>
      <c r="E42" s="236">
        <v>642.51548000000003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8" t="s">
        <v>1814</v>
      </c>
      <c r="S42" s="238" t="s">
        <v>235</v>
      </c>
      <c r="T42" s="239" t="s">
        <v>235</v>
      </c>
      <c r="U42" s="221">
        <v>0</v>
      </c>
      <c r="V42" s="221">
        <f>ROUND(E42*U42,2)</f>
        <v>0</v>
      </c>
      <c r="W42" s="221"/>
      <c r="X42" s="221" t="s">
        <v>236</v>
      </c>
      <c r="Y42" s="221" t="s">
        <v>237</v>
      </c>
      <c r="Z42" s="210"/>
      <c r="AA42" s="210"/>
      <c r="AB42" s="210"/>
      <c r="AC42" s="210"/>
      <c r="AD42" s="210"/>
      <c r="AE42" s="210"/>
      <c r="AF42" s="210"/>
      <c r="AG42" s="210" t="s">
        <v>343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5" t="s">
        <v>1829</v>
      </c>
      <c r="D43" s="240"/>
      <c r="E43" s="240"/>
      <c r="F43" s="240"/>
      <c r="G43" s="240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6" t="s">
        <v>1836</v>
      </c>
      <c r="D44" s="223"/>
      <c r="E44" s="224">
        <v>642.51548000000003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245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3">
        <v>11</v>
      </c>
      <c r="B45" s="234" t="s">
        <v>1837</v>
      </c>
      <c r="C45" s="254" t="s">
        <v>1838</v>
      </c>
      <c r="D45" s="235" t="s">
        <v>243</v>
      </c>
      <c r="E45" s="236">
        <v>25.105530000000002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8" t="s">
        <v>1814</v>
      </c>
      <c r="S45" s="238" t="s">
        <v>235</v>
      </c>
      <c r="T45" s="239" t="s">
        <v>235</v>
      </c>
      <c r="U45" s="221">
        <v>0.65200000000000002</v>
      </c>
      <c r="V45" s="221">
        <f>ROUND(E45*U45,2)</f>
        <v>16.37</v>
      </c>
      <c r="W45" s="221"/>
      <c r="X45" s="221" t="s">
        <v>236</v>
      </c>
      <c r="Y45" s="221" t="s">
        <v>237</v>
      </c>
      <c r="Z45" s="210"/>
      <c r="AA45" s="210"/>
      <c r="AB45" s="210"/>
      <c r="AC45" s="210"/>
      <c r="AD45" s="210"/>
      <c r="AE45" s="210"/>
      <c r="AF45" s="210"/>
      <c r="AG45" s="210" t="s">
        <v>238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6" t="s">
        <v>1830</v>
      </c>
      <c r="D46" s="223"/>
      <c r="E46" s="224">
        <v>25.105530000000002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245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3">
        <v>12</v>
      </c>
      <c r="B47" s="234" t="s">
        <v>1839</v>
      </c>
      <c r="C47" s="254" t="s">
        <v>1840</v>
      </c>
      <c r="D47" s="235" t="s">
        <v>243</v>
      </c>
      <c r="E47" s="236">
        <v>25.105530000000002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8" t="s">
        <v>1814</v>
      </c>
      <c r="S47" s="238" t="s">
        <v>235</v>
      </c>
      <c r="T47" s="239" t="s">
        <v>235</v>
      </c>
      <c r="U47" s="221">
        <v>8.9999999999999993E-3</v>
      </c>
      <c r="V47" s="221">
        <f>ROUND(E47*U47,2)</f>
        <v>0.23</v>
      </c>
      <c r="W47" s="221"/>
      <c r="X47" s="221" t="s">
        <v>236</v>
      </c>
      <c r="Y47" s="221" t="s">
        <v>237</v>
      </c>
      <c r="Z47" s="210"/>
      <c r="AA47" s="210"/>
      <c r="AB47" s="210"/>
      <c r="AC47" s="210"/>
      <c r="AD47" s="210"/>
      <c r="AE47" s="210"/>
      <c r="AF47" s="210"/>
      <c r="AG47" s="210" t="s">
        <v>343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6" t="s">
        <v>1841</v>
      </c>
      <c r="D48" s="223"/>
      <c r="E48" s="224">
        <v>25.105530000000002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245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3">
        <v>13</v>
      </c>
      <c r="B49" s="234" t="s">
        <v>1842</v>
      </c>
      <c r="C49" s="254" t="s">
        <v>1843</v>
      </c>
      <c r="D49" s="235" t="s">
        <v>243</v>
      </c>
      <c r="E49" s="236">
        <v>25.105530000000002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8" t="s">
        <v>1814</v>
      </c>
      <c r="S49" s="238" t="s">
        <v>235</v>
      </c>
      <c r="T49" s="239" t="s">
        <v>235</v>
      </c>
      <c r="U49" s="221">
        <v>0.20200000000000001</v>
      </c>
      <c r="V49" s="221">
        <f>ROUND(E49*U49,2)</f>
        <v>5.07</v>
      </c>
      <c r="W49" s="221"/>
      <c r="X49" s="221" t="s">
        <v>236</v>
      </c>
      <c r="Y49" s="221" t="s">
        <v>237</v>
      </c>
      <c r="Z49" s="210"/>
      <c r="AA49" s="210"/>
      <c r="AB49" s="210"/>
      <c r="AC49" s="210"/>
      <c r="AD49" s="210"/>
      <c r="AE49" s="210"/>
      <c r="AF49" s="210"/>
      <c r="AG49" s="210" t="s">
        <v>238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5" t="s">
        <v>1844</v>
      </c>
      <c r="D50" s="240"/>
      <c r="E50" s="240"/>
      <c r="F50" s="240"/>
      <c r="G50" s="240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8" t="s">
        <v>1845</v>
      </c>
      <c r="D51" s="243"/>
      <c r="E51" s="243"/>
      <c r="F51" s="243"/>
      <c r="G51" s="243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314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6" t="s">
        <v>1846</v>
      </c>
      <c r="D52" s="223"/>
      <c r="E52" s="224">
        <v>5.7056500000000003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6" t="s">
        <v>1847</v>
      </c>
      <c r="D53" s="223"/>
      <c r="E53" s="224">
        <v>17.057379999999998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6" t="s">
        <v>1848</v>
      </c>
      <c r="D54" s="223"/>
      <c r="E54" s="224">
        <v>2.3424999999999998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3">
        <v>14</v>
      </c>
      <c r="B55" s="234" t="s">
        <v>1849</v>
      </c>
      <c r="C55" s="254" t="s">
        <v>1850</v>
      </c>
      <c r="D55" s="235" t="s">
        <v>274</v>
      </c>
      <c r="E55" s="236">
        <v>95.235249999999994</v>
      </c>
      <c r="F55" s="237"/>
      <c r="G55" s="238">
        <f>ROUND(E55*F55,2)</f>
        <v>0</v>
      </c>
      <c r="H55" s="237"/>
      <c r="I55" s="238">
        <f>ROUND(E55*H55,2)</f>
        <v>0</v>
      </c>
      <c r="J55" s="237"/>
      <c r="K55" s="238">
        <f>ROUND(E55*J55,2)</f>
        <v>0</v>
      </c>
      <c r="L55" s="238">
        <v>21</v>
      </c>
      <c r="M55" s="238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8" t="s">
        <v>1851</v>
      </c>
      <c r="S55" s="238" t="s">
        <v>235</v>
      </c>
      <c r="T55" s="239" t="s">
        <v>235</v>
      </c>
      <c r="U55" s="221">
        <v>0.06</v>
      </c>
      <c r="V55" s="221">
        <f>ROUND(E55*U55,2)</f>
        <v>5.71</v>
      </c>
      <c r="W55" s="221"/>
      <c r="X55" s="221" t="s">
        <v>236</v>
      </c>
      <c r="Y55" s="221" t="s">
        <v>237</v>
      </c>
      <c r="Z55" s="210"/>
      <c r="AA55" s="210"/>
      <c r="AB55" s="210"/>
      <c r="AC55" s="210"/>
      <c r="AD55" s="210"/>
      <c r="AE55" s="210"/>
      <c r="AF55" s="210"/>
      <c r="AG55" s="210" t="s">
        <v>343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5" t="s">
        <v>1852</v>
      </c>
      <c r="D56" s="240"/>
      <c r="E56" s="240"/>
      <c r="F56" s="240"/>
      <c r="G56" s="240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6" t="s">
        <v>1853</v>
      </c>
      <c r="D57" s="223"/>
      <c r="E57" s="224">
        <v>95.235249999999994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245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3">
        <v>15</v>
      </c>
      <c r="B58" s="234" t="s">
        <v>1854</v>
      </c>
      <c r="C58" s="254" t="s">
        <v>1855</v>
      </c>
      <c r="D58" s="235" t="s">
        <v>274</v>
      </c>
      <c r="E58" s="236">
        <v>95.235249999999994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8" t="s">
        <v>1814</v>
      </c>
      <c r="S58" s="238" t="s">
        <v>235</v>
      </c>
      <c r="T58" s="239" t="s">
        <v>235</v>
      </c>
      <c r="U58" s="221">
        <v>0.254</v>
      </c>
      <c r="V58" s="221">
        <f>ROUND(E58*U58,2)</f>
        <v>24.19</v>
      </c>
      <c r="W58" s="221"/>
      <c r="X58" s="221" t="s">
        <v>236</v>
      </c>
      <c r="Y58" s="221" t="s">
        <v>237</v>
      </c>
      <c r="Z58" s="210"/>
      <c r="AA58" s="210"/>
      <c r="AB58" s="210"/>
      <c r="AC58" s="210"/>
      <c r="AD58" s="210"/>
      <c r="AE58" s="210"/>
      <c r="AF58" s="210"/>
      <c r="AG58" s="210" t="s">
        <v>343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2" x14ac:dyDescent="0.2">
      <c r="A59" s="217"/>
      <c r="B59" s="218"/>
      <c r="C59" s="255" t="s">
        <v>1856</v>
      </c>
      <c r="D59" s="240"/>
      <c r="E59" s="240"/>
      <c r="F59" s="240"/>
      <c r="G59" s="240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41" t="str">
        <f>C59</f>
        <v>s případným nutným přemístěním hromad nebo dočasných skládek na místo potřeby ze vzdálenosti do 30 m, v rovině nebo ve svahu do 1 : 5,</v>
      </c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6" t="s">
        <v>1857</v>
      </c>
      <c r="D60" s="223"/>
      <c r="E60" s="224">
        <v>95.235249999999994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245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3">
        <v>16</v>
      </c>
      <c r="B61" s="234" t="s">
        <v>1858</v>
      </c>
      <c r="C61" s="254" t="s">
        <v>1859</v>
      </c>
      <c r="D61" s="235" t="s">
        <v>274</v>
      </c>
      <c r="E61" s="236">
        <v>95.235249999999994</v>
      </c>
      <c r="F61" s="237"/>
      <c r="G61" s="238">
        <f>ROUND(E61*F61,2)</f>
        <v>0</v>
      </c>
      <c r="H61" s="237"/>
      <c r="I61" s="238">
        <f>ROUND(E61*H61,2)</f>
        <v>0</v>
      </c>
      <c r="J61" s="237"/>
      <c r="K61" s="238">
        <f>ROUND(E61*J61,2)</f>
        <v>0</v>
      </c>
      <c r="L61" s="238">
        <v>21</v>
      </c>
      <c r="M61" s="238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8" t="s">
        <v>1851</v>
      </c>
      <c r="S61" s="238" t="s">
        <v>235</v>
      </c>
      <c r="T61" s="239" t="s">
        <v>235</v>
      </c>
      <c r="U61" s="221">
        <v>0.09</v>
      </c>
      <c r="V61" s="221">
        <f>ROUND(E61*U61,2)</f>
        <v>8.57</v>
      </c>
      <c r="W61" s="221"/>
      <c r="X61" s="221" t="s">
        <v>236</v>
      </c>
      <c r="Y61" s="221" t="s">
        <v>237</v>
      </c>
      <c r="Z61" s="210"/>
      <c r="AA61" s="210"/>
      <c r="AB61" s="210"/>
      <c r="AC61" s="210"/>
      <c r="AD61" s="210"/>
      <c r="AE61" s="210"/>
      <c r="AF61" s="210"/>
      <c r="AG61" s="210" t="s">
        <v>238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5" t="s">
        <v>1860</v>
      </c>
      <c r="D62" s="240"/>
      <c r="E62" s="240"/>
      <c r="F62" s="240"/>
      <c r="G62" s="240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6" t="s">
        <v>1857</v>
      </c>
      <c r="D63" s="223"/>
      <c r="E63" s="224">
        <v>95.235249999999994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245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3">
        <v>17</v>
      </c>
      <c r="B64" s="234" t="s">
        <v>1861</v>
      </c>
      <c r="C64" s="254" t="s">
        <v>1862</v>
      </c>
      <c r="D64" s="235" t="s">
        <v>274</v>
      </c>
      <c r="E64" s="236">
        <v>95.235249999999994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8" t="s">
        <v>1851</v>
      </c>
      <c r="S64" s="238" t="s">
        <v>235</v>
      </c>
      <c r="T64" s="239" t="s">
        <v>235</v>
      </c>
      <c r="U64" s="221">
        <v>0</v>
      </c>
      <c r="V64" s="221">
        <f>ROUND(E64*U64,2)</f>
        <v>0</v>
      </c>
      <c r="W64" s="221"/>
      <c r="X64" s="221" t="s">
        <v>236</v>
      </c>
      <c r="Y64" s="221" t="s">
        <v>237</v>
      </c>
      <c r="Z64" s="210"/>
      <c r="AA64" s="210"/>
      <c r="AB64" s="210"/>
      <c r="AC64" s="210"/>
      <c r="AD64" s="210"/>
      <c r="AE64" s="210"/>
      <c r="AF64" s="210"/>
      <c r="AG64" s="210" t="s">
        <v>343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5" t="s">
        <v>1860</v>
      </c>
      <c r="D65" s="240"/>
      <c r="E65" s="240"/>
      <c r="F65" s="240"/>
      <c r="G65" s="240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240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6" t="s">
        <v>1857</v>
      </c>
      <c r="D66" s="223"/>
      <c r="E66" s="224">
        <v>95.235249999999994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245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3">
        <v>18</v>
      </c>
      <c r="B67" s="234" t="s">
        <v>1863</v>
      </c>
      <c r="C67" s="254" t="s">
        <v>1864</v>
      </c>
      <c r="D67" s="235" t="s">
        <v>274</v>
      </c>
      <c r="E67" s="236">
        <v>95.235249999999994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6">
        <v>0</v>
      </c>
      <c r="O67" s="236">
        <f>ROUND(E67*N67,2)</f>
        <v>0</v>
      </c>
      <c r="P67" s="236">
        <v>0</v>
      </c>
      <c r="Q67" s="236">
        <f>ROUND(E67*P67,2)</f>
        <v>0</v>
      </c>
      <c r="R67" s="238" t="s">
        <v>1851</v>
      </c>
      <c r="S67" s="238" t="s">
        <v>235</v>
      </c>
      <c r="T67" s="239" t="s">
        <v>235</v>
      </c>
      <c r="U67" s="221">
        <v>0</v>
      </c>
      <c r="V67" s="221">
        <f>ROUND(E67*U67,2)</f>
        <v>0</v>
      </c>
      <c r="W67" s="221"/>
      <c r="X67" s="221" t="s">
        <v>236</v>
      </c>
      <c r="Y67" s="221" t="s">
        <v>237</v>
      </c>
      <c r="Z67" s="210"/>
      <c r="AA67" s="210"/>
      <c r="AB67" s="210"/>
      <c r="AC67" s="210"/>
      <c r="AD67" s="210"/>
      <c r="AE67" s="210"/>
      <c r="AF67" s="210"/>
      <c r="AG67" s="210" t="s">
        <v>343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6" t="s">
        <v>1857</v>
      </c>
      <c r="D68" s="223"/>
      <c r="E68" s="224">
        <v>95.235249999999994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245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3">
        <v>19</v>
      </c>
      <c r="B69" s="234" t="s">
        <v>1865</v>
      </c>
      <c r="C69" s="254" t="s">
        <v>1866</v>
      </c>
      <c r="D69" s="235" t="s">
        <v>274</v>
      </c>
      <c r="E69" s="236">
        <v>95.235249999999994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0</v>
      </c>
      <c r="O69" s="236">
        <f>ROUND(E69*N69,2)</f>
        <v>0</v>
      </c>
      <c r="P69" s="236">
        <v>0</v>
      </c>
      <c r="Q69" s="236">
        <f>ROUND(E69*P69,2)</f>
        <v>0</v>
      </c>
      <c r="R69" s="238" t="s">
        <v>1851</v>
      </c>
      <c r="S69" s="238" t="s">
        <v>235</v>
      </c>
      <c r="T69" s="239" t="s">
        <v>235</v>
      </c>
      <c r="U69" s="221">
        <v>1.0999999999999999E-2</v>
      </c>
      <c r="V69" s="221">
        <f>ROUND(E69*U69,2)</f>
        <v>1.05</v>
      </c>
      <c r="W69" s="221"/>
      <c r="X69" s="221" t="s">
        <v>236</v>
      </c>
      <c r="Y69" s="221" t="s">
        <v>237</v>
      </c>
      <c r="Z69" s="210"/>
      <c r="AA69" s="210"/>
      <c r="AB69" s="210"/>
      <c r="AC69" s="210"/>
      <c r="AD69" s="210"/>
      <c r="AE69" s="210"/>
      <c r="AF69" s="210"/>
      <c r="AG69" s="210" t="s">
        <v>238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2" x14ac:dyDescent="0.2">
      <c r="A70" s="217"/>
      <c r="B70" s="218"/>
      <c r="C70" s="255" t="s">
        <v>1867</v>
      </c>
      <c r="D70" s="240"/>
      <c r="E70" s="240"/>
      <c r="F70" s="240"/>
      <c r="G70" s="240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240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41" t="str">
        <f>C70</f>
        <v>bez ohledu na způsob založení, tj. pokosení se shrabáním, naložením shrabků na dopravní prostředek s odvezením do 20 km a se složením,</v>
      </c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6" t="s">
        <v>1857</v>
      </c>
      <c r="D71" s="223"/>
      <c r="E71" s="224">
        <v>95.235249999999994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245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3">
        <v>20</v>
      </c>
      <c r="B72" s="234" t="s">
        <v>1868</v>
      </c>
      <c r="C72" s="254" t="s">
        <v>1869</v>
      </c>
      <c r="D72" s="235" t="s">
        <v>243</v>
      </c>
      <c r="E72" s="236">
        <v>42.83437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21</v>
      </c>
      <c r="M72" s="238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8" t="s">
        <v>1814</v>
      </c>
      <c r="S72" s="238" t="s">
        <v>235</v>
      </c>
      <c r="T72" s="239" t="s">
        <v>235</v>
      </c>
      <c r="U72" s="221">
        <v>0</v>
      </c>
      <c r="V72" s="221">
        <f>ROUND(E72*U72,2)</f>
        <v>0</v>
      </c>
      <c r="W72" s="221"/>
      <c r="X72" s="221" t="s">
        <v>236</v>
      </c>
      <c r="Y72" s="221" t="s">
        <v>237</v>
      </c>
      <c r="Z72" s="210"/>
      <c r="AA72" s="210"/>
      <c r="AB72" s="210"/>
      <c r="AC72" s="210"/>
      <c r="AD72" s="210"/>
      <c r="AE72" s="210"/>
      <c r="AF72" s="210"/>
      <c r="AG72" s="210" t="s">
        <v>238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7" t="s">
        <v>1870</v>
      </c>
      <c r="D73" s="242"/>
      <c r="E73" s="242"/>
      <c r="F73" s="242"/>
      <c r="G73" s="242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314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6" t="s">
        <v>1871</v>
      </c>
      <c r="D74" s="223"/>
      <c r="E74" s="224">
        <v>42.83437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245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3">
        <v>21</v>
      </c>
      <c r="B75" s="234" t="s">
        <v>1872</v>
      </c>
      <c r="C75" s="254" t="s">
        <v>1873</v>
      </c>
      <c r="D75" s="235" t="s">
        <v>976</v>
      </c>
      <c r="E75" s="236">
        <v>2.8570600000000002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1E-3</v>
      </c>
      <c r="O75" s="236">
        <f>ROUND(E75*N75,2)</f>
        <v>0</v>
      </c>
      <c r="P75" s="236">
        <v>0</v>
      </c>
      <c r="Q75" s="236">
        <f>ROUND(E75*P75,2)</f>
        <v>0</v>
      </c>
      <c r="R75" s="238" t="s">
        <v>282</v>
      </c>
      <c r="S75" s="238" t="s">
        <v>235</v>
      </c>
      <c r="T75" s="239" t="s">
        <v>235</v>
      </c>
      <c r="U75" s="221">
        <v>0</v>
      </c>
      <c r="V75" s="221">
        <f>ROUND(E75*U75,2)</f>
        <v>0</v>
      </c>
      <c r="W75" s="221"/>
      <c r="X75" s="221" t="s">
        <v>283</v>
      </c>
      <c r="Y75" s="221" t="s">
        <v>237</v>
      </c>
      <c r="Z75" s="210"/>
      <c r="AA75" s="210"/>
      <c r="AB75" s="210"/>
      <c r="AC75" s="210"/>
      <c r="AD75" s="210"/>
      <c r="AE75" s="210"/>
      <c r="AF75" s="210"/>
      <c r="AG75" s="210" t="s">
        <v>808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6" t="s">
        <v>1874</v>
      </c>
      <c r="D76" s="223"/>
      <c r="E76" s="224">
        <v>2.8570600000000002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245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6" t="s">
        <v>229</v>
      </c>
      <c r="B77" s="227" t="s">
        <v>95</v>
      </c>
      <c r="C77" s="253" t="s">
        <v>97</v>
      </c>
      <c r="D77" s="228"/>
      <c r="E77" s="229"/>
      <c r="F77" s="230"/>
      <c r="G77" s="230">
        <f>SUMIF(AG78:AG127,"&lt;&gt;NOR",G78:G127)</f>
        <v>0</v>
      </c>
      <c r="H77" s="230"/>
      <c r="I77" s="230">
        <f>SUM(I78:I127)</f>
        <v>0</v>
      </c>
      <c r="J77" s="230"/>
      <c r="K77" s="230">
        <f>SUM(K78:K127)</f>
        <v>0</v>
      </c>
      <c r="L77" s="230"/>
      <c r="M77" s="230">
        <f>SUM(M78:M127)</f>
        <v>0</v>
      </c>
      <c r="N77" s="229"/>
      <c r="O77" s="229">
        <f>SUM(O78:O127)</f>
        <v>62.35</v>
      </c>
      <c r="P77" s="229"/>
      <c r="Q77" s="229">
        <f>SUM(Q78:Q127)</f>
        <v>0</v>
      </c>
      <c r="R77" s="230"/>
      <c r="S77" s="230"/>
      <c r="T77" s="231"/>
      <c r="U77" s="225"/>
      <c r="V77" s="225">
        <f>SUM(V78:V127)</f>
        <v>101.50000000000001</v>
      </c>
      <c r="W77" s="225"/>
      <c r="X77" s="225"/>
      <c r="Y77" s="225"/>
      <c r="AG77" t="s">
        <v>230</v>
      </c>
    </row>
    <row r="78" spans="1:60" outlineLevel="1" x14ac:dyDescent="0.2">
      <c r="A78" s="233">
        <v>22</v>
      </c>
      <c r="B78" s="234" t="s">
        <v>1875</v>
      </c>
      <c r="C78" s="254" t="s">
        <v>1876</v>
      </c>
      <c r="D78" s="235" t="s">
        <v>243</v>
      </c>
      <c r="E78" s="236">
        <v>2.7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21</v>
      </c>
      <c r="M78" s="238">
        <f>G78*(1+L78/100)</f>
        <v>0</v>
      </c>
      <c r="N78" s="236">
        <v>1.63</v>
      </c>
      <c r="O78" s="236">
        <f>ROUND(E78*N78,2)</f>
        <v>4.4000000000000004</v>
      </c>
      <c r="P78" s="236">
        <v>0</v>
      </c>
      <c r="Q78" s="236">
        <f>ROUND(E78*P78,2)</f>
        <v>0</v>
      </c>
      <c r="R78" s="238" t="s">
        <v>936</v>
      </c>
      <c r="S78" s="238" t="s">
        <v>235</v>
      </c>
      <c r="T78" s="239" t="s">
        <v>235</v>
      </c>
      <c r="U78" s="221">
        <v>0.92</v>
      </c>
      <c r="V78" s="221">
        <f>ROUND(E78*U78,2)</f>
        <v>2.48</v>
      </c>
      <c r="W78" s="221"/>
      <c r="X78" s="221" t="s">
        <v>236</v>
      </c>
      <c r="Y78" s="221" t="s">
        <v>237</v>
      </c>
      <c r="Z78" s="210"/>
      <c r="AA78" s="210"/>
      <c r="AB78" s="210"/>
      <c r="AC78" s="210"/>
      <c r="AD78" s="210"/>
      <c r="AE78" s="210"/>
      <c r="AF78" s="210"/>
      <c r="AG78" s="210" t="s">
        <v>238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5" t="s">
        <v>1877</v>
      </c>
      <c r="D79" s="240"/>
      <c r="E79" s="240"/>
      <c r="F79" s="240"/>
      <c r="G79" s="240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6" t="s">
        <v>1878</v>
      </c>
      <c r="D80" s="223"/>
      <c r="E80" s="224">
        <v>2.7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245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4">
        <v>23</v>
      </c>
      <c r="B81" s="245" t="s">
        <v>1879</v>
      </c>
      <c r="C81" s="259" t="s">
        <v>1880</v>
      </c>
      <c r="D81" s="246" t="s">
        <v>362</v>
      </c>
      <c r="E81" s="247">
        <v>9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9" t="s">
        <v>1881</v>
      </c>
      <c r="S81" s="249" t="s">
        <v>235</v>
      </c>
      <c r="T81" s="250" t="s">
        <v>235</v>
      </c>
      <c r="U81" s="221">
        <v>5.5E-2</v>
      </c>
      <c r="V81" s="221">
        <f>ROUND(E81*U81,2)</f>
        <v>0.5</v>
      </c>
      <c r="W81" s="221"/>
      <c r="X81" s="221" t="s">
        <v>236</v>
      </c>
      <c r="Y81" s="221" t="s">
        <v>237</v>
      </c>
      <c r="Z81" s="210"/>
      <c r="AA81" s="210"/>
      <c r="AB81" s="210"/>
      <c r="AC81" s="210"/>
      <c r="AD81" s="210"/>
      <c r="AE81" s="210"/>
      <c r="AF81" s="210"/>
      <c r="AG81" s="210" t="s">
        <v>238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3">
        <v>24</v>
      </c>
      <c r="B82" s="234" t="s">
        <v>1882</v>
      </c>
      <c r="C82" s="254" t="s">
        <v>1883</v>
      </c>
      <c r="D82" s="235" t="s">
        <v>274</v>
      </c>
      <c r="E82" s="236">
        <v>27.9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1.8000000000000001E-4</v>
      </c>
      <c r="O82" s="236">
        <f>ROUND(E82*N82,2)</f>
        <v>0.01</v>
      </c>
      <c r="P82" s="236">
        <v>0</v>
      </c>
      <c r="Q82" s="236">
        <f>ROUND(E82*P82,2)</f>
        <v>0</v>
      </c>
      <c r="R82" s="238" t="s">
        <v>936</v>
      </c>
      <c r="S82" s="238" t="s">
        <v>235</v>
      </c>
      <c r="T82" s="239" t="s">
        <v>235</v>
      </c>
      <c r="U82" s="221">
        <v>7.4999999999999997E-2</v>
      </c>
      <c r="V82" s="221">
        <f>ROUND(E82*U82,2)</f>
        <v>2.09</v>
      </c>
      <c r="W82" s="221"/>
      <c r="X82" s="221" t="s">
        <v>236</v>
      </c>
      <c r="Y82" s="221" t="s">
        <v>237</v>
      </c>
      <c r="Z82" s="210"/>
      <c r="AA82" s="210"/>
      <c r="AB82" s="210"/>
      <c r="AC82" s="210"/>
      <c r="AD82" s="210"/>
      <c r="AE82" s="210"/>
      <c r="AF82" s="210"/>
      <c r="AG82" s="210" t="s">
        <v>343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5" t="s">
        <v>1884</v>
      </c>
      <c r="D83" s="240"/>
      <c r="E83" s="240"/>
      <c r="F83" s="240"/>
      <c r="G83" s="240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6" t="s">
        <v>1885</v>
      </c>
      <c r="D84" s="223"/>
      <c r="E84" s="224">
        <v>27.9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245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33">
        <v>25</v>
      </c>
      <c r="B85" s="234" t="s">
        <v>1886</v>
      </c>
      <c r="C85" s="254" t="s">
        <v>1887</v>
      </c>
      <c r="D85" s="235" t="s">
        <v>274</v>
      </c>
      <c r="E85" s="236">
        <v>25.51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8" t="s">
        <v>1814</v>
      </c>
      <c r="S85" s="238" t="s">
        <v>235</v>
      </c>
      <c r="T85" s="239" t="s">
        <v>235</v>
      </c>
      <c r="U85" s="221">
        <v>0.15</v>
      </c>
      <c r="V85" s="221">
        <f>ROUND(E85*U85,2)</f>
        <v>3.83</v>
      </c>
      <c r="W85" s="221"/>
      <c r="X85" s="221" t="s">
        <v>236</v>
      </c>
      <c r="Y85" s="221" t="s">
        <v>237</v>
      </c>
      <c r="Z85" s="210"/>
      <c r="AA85" s="210"/>
      <c r="AB85" s="210"/>
      <c r="AC85" s="210"/>
      <c r="AD85" s="210"/>
      <c r="AE85" s="210"/>
      <c r="AF85" s="210"/>
      <c r="AG85" s="210" t="s">
        <v>238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5" t="s">
        <v>1888</v>
      </c>
      <c r="D86" s="240"/>
      <c r="E86" s="240"/>
      <c r="F86" s="240"/>
      <c r="G86" s="240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41" t="str">
        <f>C86</f>
        <v>z rostlé horniny tř.1 - 4 pod násypy z hornin soudržných do 92% PS a hornin nesoudržných sypkých relativní ulehlosti I(d) do 0,8</v>
      </c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6" t="s">
        <v>1889</v>
      </c>
      <c r="D87" s="223"/>
      <c r="E87" s="224"/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245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6" t="s">
        <v>1890</v>
      </c>
      <c r="D88" s="223"/>
      <c r="E88" s="224">
        <v>11.141999999999999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245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6" t="s">
        <v>1891</v>
      </c>
      <c r="D89" s="223"/>
      <c r="E89" s="224">
        <v>11.16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245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6" t="s">
        <v>1892</v>
      </c>
      <c r="D90" s="223"/>
      <c r="E90" s="224">
        <v>0.74250000000000005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245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6" t="s">
        <v>1893</v>
      </c>
      <c r="D91" s="223"/>
      <c r="E91" s="224">
        <v>1.125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245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6" t="s">
        <v>1894</v>
      </c>
      <c r="D92" s="223"/>
      <c r="E92" s="224">
        <v>1.218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245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6" t="s">
        <v>1895</v>
      </c>
      <c r="D93" s="223"/>
      <c r="E93" s="224">
        <v>0.1225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3">
        <v>26</v>
      </c>
      <c r="B94" s="234" t="s">
        <v>1896</v>
      </c>
      <c r="C94" s="254" t="s">
        <v>1897</v>
      </c>
      <c r="D94" s="235" t="s">
        <v>274</v>
      </c>
      <c r="E94" s="236">
        <v>53.957000000000001</v>
      </c>
      <c r="F94" s="237"/>
      <c r="G94" s="238">
        <f>ROUND(E94*F94,2)</f>
        <v>0</v>
      </c>
      <c r="H94" s="237"/>
      <c r="I94" s="238">
        <f>ROUND(E94*H94,2)</f>
        <v>0</v>
      </c>
      <c r="J94" s="237"/>
      <c r="K94" s="238">
        <f>ROUND(E94*J94,2)</f>
        <v>0</v>
      </c>
      <c r="L94" s="238">
        <v>21</v>
      </c>
      <c r="M94" s="238">
        <f>G94*(1+L94/100)</f>
        <v>0</v>
      </c>
      <c r="N94" s="236">
        <v>1.0049999999999999</v>
      </c>
      <c r="O94" s="236">
        <f>ROUND(E94*N94,2)</f>
        <v>54.23</v>
      </c>
      <c r="P94" s="236">
        <v>0</v>
      </c>
      <c r="Q94" s="236">
        <f>ROUND(E94*P94,2)</f>
        <v>0</v>
      </c>
      <c r="R94" s="238" t="s">
        <v>264</v>
      </c>
      <c r="S94" s="238" t="s">
        <v>235</v>
      </c>
      <c r="T94" s="239" t="s">
        <v>235</v>
      </c>
      <c r="U94" s="221">
        <v>1.22</v>
      </c>
      <c r="V94" s="221">
        <f>ROUND(E94*U94,2)</f>
        <v>65.83</v>
      </c>
      <c r="W94" s="221"/>
      <c r="X94" s="221" t="s">
        <v>236</v>
      </c>
      <c r="Y94" s="221" t="s">
        <v>237</v>
      </c>
      <c r="Z94" s="210"/>
      <c r="AA94" s="210"/>
      <c r="AB94" s="210"/>
      <c r="AC94" s="210"/>
      <c r="AD94" s="210"/>
      <c r="AE94" s="210"/>
      <c r="AF94" s="210"/>
      <c r="AG94" s="210" t="s">
        <v>238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5" t="s">
        <v>1898</v>
      </c>
      <c r="D95" s="240"/>
      <c r="E95" s="240"/>
      <c r="F95" s="240"/>
      <c r="G95" s="240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240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6" t="s">
        <v>1899</v>
      </c>
      <c r="D96" s="223"/>
      <c r="E96" s="224">
        <v>18.100000000000001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245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6" t="s">
        <v>1900</v>
      </c>
      <c r="D97" s="223"/>
      <c r="E97" s="224">
        <v>35.856999999999999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245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3">
        <v>27</v>
      </c>
      <c r="B98" s="234" t="s">
        <v>1901</v>
      </c>
      <c r="C98" s="254" t="s">
        <v>1902</v>
      </c>
      <c r="D98" s="235" t="s">
        <v>243</v>
      </c>
      <c r="E98" s="236">
        <v>0.66954000000000002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2.5249999999999999</v>
      </c>
      <c r="O98" s="236">
        <f>ROUND(E98*N98,2)</f>
        <v>1.69</v>
      </c>
      <c r="P98" s="236">
        <v>0</v>
      </c>
      <c r="Q98" s="236">
        <f>ROUND(E98*P98,2)</f>
        <v>0</v>
      </c>
      <c r="R98" s="238" t="s">
        <v>264</v>
      </c>
      <c r="S98" s="238" t="s">
        <v>235</v>
      </c>
      <c r="T98" s="239" t="s">
        <v>235</v>
      </c>
      <c r="U98" s="221">
        <v>0.47699999999999998</v>
      </c>
      <c r="V98" s="221">
        <f>ROUND(E98*U98,2)</f>
        <v>0.32</v>
      </c>
      <c r="W98" s="221"/>
      <c r="X98" s="221" t="s">
        <v>236</v>
      </c>
      <c r="Y98" s="221" t="s">
        <v>237</v>
      </c>
      <c r="Z98" s="210"/>
      <c r="AA98" s="210"/>
      <c r="AB98" s="210"/>
      <c r="AC98" s="210"/>
      <c r="AD98" s="210"/>
      <c r="AE98" s="210"/>
      <c r="AF98" s="210"/>
      <c r="AG98" s="210" t="s">
        <v>238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7" t="s">
        <v>1903</v>
      </c>
      <c r="D99" s="242"/>
      <c r="E99" s="242"/>
      <c r="F99" s="242"/>
      <c r="G99" s="242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314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6" t="s">
        <v>1904</v>
      </c>
      <c r="D100" s="223"/>
      <c r="E100" s="224">
        <v>0.20649000000000001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245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6" t="s">
        <v>1905</v>
      </c>
      <c r="D101" s="223"/>
      <c r="E101" s="224">
        <v>0.42630000000000001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245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6" t="s">
        <v>1906</v>
      </c>
      <c r="D102" s="223"/>
      <c r="E102" s="224">
        <v>3.6749999999999998E-2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245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3">
        <v>28</v>
      </c>
      <c r="B103" s="234" t="s">
        <v>1907</v>
      </c>
      <c r="C103" s="254" t="s">
        <v>1908</v>
      </c>
      <c r="D103" s="235" t="s">
        <v>243</v>
      </c>
      <c r="E103" s="236">
        <v>0.41199999999999998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21</v>
      </c>
      <c r="M103" s="238">
        <f>G103*(1+L103/100)</f>
        <v>0</v>
      </c>
      <c r="N103" s="236">
        <v>2.5249999999999999</v>
      </c>
      <c r="O103" s="236">
        <f>ROUND(E103*N103,2)</f>
        <v>1.04</v>
      </c>
      <c r="P103" s="236">
        <v>0</v>
      </c>
      <c r="Q103" s="236">
        <f>ROUND(E103*P103,2)</f>
        <v>0</v>
      </c>
      <c r="R103" s="238" t="s">
        <v>264</v>
      </c>
      <c r="S103" s="238" t="s">
        <v>235</v>
      </c>
      <c r="T103" s="239" t="s">
        <v>235</v>
      </c>
      <c r="U103" s="221">
        <v>0.47699999999999998</v>
      </c>
      <c r="V103" s="221">
        <f>ROUND(E103*U103,2)</f>
        <v>0.2</v>
      </c>
      <c r="W103" s="221"/>
      <c r="X103" s="221" t="s">
        <v>236</v>
      </c>
      <c r="Y103" s="221" t="s">
        <v>237</v>
      </c>
      <c r="Z103" s="210"/>
      <c r="AA103" s="210"/>
      <c r="AB103" s="210"/>
      <c r="AC103" s="210"/>
      <c r="AD103" s="210"/>
      <c r="AE103" s="210"/>
      <c r="AF103" s="210"/>
      <c r="AG103" s="210" t="s">
        <v>238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7" t="s">
        <v>1903</v>
      </c>
      <c r="D104" s="242"/>
      <c r="E104" s="242"/>
      <c r="F104" s="242"/>
      <c r="G104" s="242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314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6" t="s">
        <v>1909</v>
      </c>
      <c r="D105" s="223"/>
      <c r="E105" s="224">
        <v>0.41199999999999998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245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3">
        <v>29</v>
      </c>
      <c r="B106" s="234" t="s">
        <v>1910</v>
      </c>
      <c r="C106" s="254" t="s">
        <v>1911</v>
      </c>
      <c r="D106" s="235" t="s">
        <v>274</v>
      </c>
      <c r="E106" s="236">
        <v>4.9820000000000002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6">
        <v>3.916E-2</v>
      </c>
      <c r="O106" s="236">
        <f>ROUND(E106*N106,2)</f>
        <v>0.2</v>
      </c>
      <c r="P106" s="236">
        <v>0</v>
      </c>
      <c r="Q106" s="236">
        <f>ROUND(E106*P106,2)</f>
        <v>0</v>
      </c>
      <c r="R106" s="238" t="s">
        <v>264</v>
      </c>
      <c r="S106" s="238" t="s">
        <v>235</v>
      </c>
      <c r="T106" s="239" t="s">
        <v>235</v>
      </c>
      <c r="U106" s="221">
        <v>1.05</v>
      </c>
      <c r="V106" s="221">
        <f>ROUND(E106*U106,2)</f>
        <v>5.23</v>
      </c>
      <c r="W106" s="221"/>
      <c r="X106" s="221" t="s">
        <v>236</v>
      </c>
      <c r="Y106" s="221" t="s">
        <v>237</v>
      </c>
      <c r="Z106" s="210"/>
      <c r="AA106" s="210"/>
      <c r="AB106" s="210"/>
      <c r="AC106" s="210"/>
      <c r="AD106" s="210"/>
      <c r="AE106" s="210"/>
      <c r="AF106" s="210"/>
      <c r="AG106" s="210" t="s">
        <v>238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2" x14ac:dyDescent="0.2">
      <c r="A107" s="217"/>
      <c r="B107" s="218"/>
      <c r="C107" s="255" t="s">
        <v>1912</v>
      </c>
      <c r="D107" s="240"/>
      <c r="E107" s="240"/>
      <c r="F107" s="240"/>
      <c r="G107" s="240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41" t="str">
        <f>C107</f>
        <v>svislé nebo šikmé (odkloněné), půdorysně přímé nebo zalomené, stěn základových pasů ve volných nebo zapažených jámách, rýhách, šachtách, včetně případných vzpěr,</v>
      </c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6" t="s">
        <v>1913</v>
      </c>
      <c r="D108" s="223"/>
      <c r="E108" s="224">
        <v>2.2679999999999998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245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6" t="s">
        <v>1914</v>
      </c>
      <c r="D109" s="223"/>
      <c r="E109" s="224">
        <v>1.44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6" t="s">
        <v>1915</v>
      </c>
      <c r="D110" s="223"/>
      <c r="E110" s="224">
        <v>0.85399999999999998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245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6" t="s">
        <v>1916</v>
      </c>
      <c r="D111" s="223"/>
      <c r="E111" s="224">
        <v>0.42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245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3">
        <v>30</v>
      </c>
      <c r="B112" s="234" t="s">
        <v>1917</v>
      </c>
      <c r="C112" s="254" t="s">
        <v>1918</v>
      </c>
      <c r="D112" s="235" t="s">
        <v>274</v>
      </c>
      <c r="E112" s="236">
        <v>4.9820000000000002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8" t="s">
        <v>264</v>
      </c>
      <c r="S112" s="238" t="s">
        <v>235</v>
      </c>
      <c r="T112" s="239" t="s">
        <v>235</v>
      </c>
      <c r="U112" s="221">
        <v>0.32</v>
      </c>
      <c r="V112" s="221">
        <f>ROUND(E112*U112,2)</f>
        <v>1.59</v>
      </c>
      <c r="W112" s="221"/>
      <c r="X112" s="221" t="s">
        <v>236</v>
      </c>
      <c r="Y112" s="221" t="s">
        <v>237</v>
      </c>
      <c r="Z112" s="210"/>
      <c r="AA112" s="210"/>
      <c r="AB112" s="210"/>
      <c r="AC112" s="210"/>
      <c r="AD112" s="210"/>
      <c r="AE112" s="210"/>
      <c r="AF112" s="210"/>
      <c r="AG112" s="210" t="s">
        <v>238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2" x14ac:dyDescent="0.2">
      <c r="A113" s="217"/>
      <c r="B113" s="218"/>
      <c r="C113" s="255" t="s">
        <v>1912</v>
      </c>
      <c r="D113" s="240"/>
      <c r="E113" s="240"/>
      <c r="F113" s="240"/>
      <c r="G113" s="240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41" t="str">
        <f>C113</f>
        <v>svislé nebo šikmé (odkloněné), půdorysně přímé nebo zalomené, stěn základových pasů ve volných nebo zapažených jámách, rýhách, šachtách, včetně případných vzpěr,</v>
      </c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8" t="s">
        <v>1919</v>
      </c>
      <c r="D114" s="243"/>
      <c r="E114" s="243"/>
      <c r="F114" s="243"/>
      <c r="G114" s="243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314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6" t="s">
        <v>1920</v>
      </c>
      <c r="D115" s="223"/>
      <c r="E115" s="224">
        <v>4.9820000000000002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245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3">
        <v>31</v>
      </c>
      <c r="B116" s="234" t="s">
        <v>1921</v>
      </c>
      <c r="C116" s="254" t="s">
        <v>1922</v>
      </c>
      <c r="D116" s="235" t="s">
        <v>233</v>
      </c>
      <c r="E116" s="236">
        <v>3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36">
        <v>1.41E-3</v>
      </c>
      <c r="O116" s="236">
        <f>ROUND(E116*N116,2)</f>
        <v>0</v>
      </c>
      <c r="P116" s="236">
        <v>0</v>
      </c>
      <c r="Q116" s="236">
        <f>ROUND(E116*P116,2)</f>
        <v>0</v>
      </c>
      <c r="R116" s="238" t="s">
        <v>264</v>
      </c>
      <c r="S116" s="238" t="s">
        <v>235</v>
      </c>
      <c r="T116" s="239" t="s">
        <v>235</v>
      </c>
      <c r="U116" s="221">
        <v>0.4</v>
      </c>
      <c r="V116" s="221">
        <f>ROUND(E116*U116,2)</f>
        <v>1.2</v>
      </c>
      <c r="W116" s="221"/>
      <c r="X116" s="221" t="s">
        <v>236</v>
      </c>
      <c r="Y116" s="221" t="s">
        <v>237</v>
      </c>
      <c r="Z116" s="210"/>
      <c r="AA116" s="210"/>
      <c r="AB116" s="210"/>
      <c r="AC116" s="210"/>
      <c r="AD116" s="210"/>
      <c r="AE116" s="210"/>
      <c r="AF116" s="210"/>
      <c r="AG116" s="210" t="s">
        <v>238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2" x14ac:dyDescent="0.2">
      <c r="A117" s="217"/>
      <c r="B117" s="218"/>
      <c r="C117" s="255" t="s">
        <v>1923</v>
      </c>
      <c r="D117" s="240"/>
      <c r="E117" s="240"/>
      <c r="F117" s="240"/>
      <c r="G117" s="240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240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41" t="str">
        <f>C117</f>
        <v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v>
      </c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3">
        <v>32</v>
      </c>
      <c r="B118" s="234" t="s">
        <v>1924</v>
      </c>
      <c r="C118" s="254" t="s">
        <v>1925</v>
      </c>
      <c r="D118" s="235" t="s">
        <v>263</v>
      </c>
      <c r="E118" s="236">
        <v>0.75539999999999996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21</v>
      </c>
      <c r="M118" s="238">
        <f>G118*(1+L118/100)</f>
        <v>0</v>
      </c>
      <c r="N118" s="236">
        <v>1.0211600000000001</v>
      </c>
      <c r="O118" s="236">
        <f>ROUND(E118*N118,2)</f>
        <v>0.77</v>
      </c>
      <c r="P118" s="236">
        <v>0</v>
      </c>
      <c r="Q118" s="236">
        <f>ROUND(E118*P118,2)</f>
        <v>0</v>
      </c>
      <c r="R118" s="238" t="s">
        <v>923</v>
      </c>
      <c r="S118" s="238" t="s">
        <v>235</v>
      </c>
      <c r="T118" s="239" t="s">
        <v>235</v>
      </c>
      <c r="U118" s="221">
        <v>23.530999999999999</v>
      </c>
      <c r="V118" s="221">
        <f>ROUND(E118*U118,2)</f>
        <v>17.78</v>
      </c>
      <c r="W118" s="221"/>
      <c r="X118" s="221" t="s">
        <v>236</v>
      </c>
      <c r="Y118" s="221" t="s">
        <v>237</v>
      </c>
      <c r="Z118" s="210"/>
      <c r="AA118" s="210"/>
      <c r="AB118" s="210"/>
      <c r="AC118" s="210"/>
      <c r="AD118" s="210"/>
      <c r="AE118" s="210"/>
      <c r="AF118" s="210"/>
      <c r="AG118" s="210" t="s">
        <v>238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6" t="s">
        <v>1926</v>
      </c>
      <c r="D119" s="223"/>
      <c r="E119" s="224">
        <v>0.25340000000000001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245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6" t="s">
        <v>1927</v>
      </c>
      <c r="D120" s="223"/>
      <c r="E120" s="224">
        <v>0.502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245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3">
        <v>33</v>
      </c>
      <c r="B121" s="234" t="s">
        <v>1928</v>
      </c>
      <c r="C121" s="254" t="s">
        <v>1929</v>
      </c>
      <c r="D121" s="235" t="s">
        <v>274</v>
      </c>
      <c r="E121" s="236">
        <v>10.307</v>
      </c>
      <c r="F121" s="237"/>
      <c r="G121" s="238">
        <f>ROUND(E121*F121,2)</f>
        <v>0</v>
      </c>
      <c r="H121" s="237"/>
      <c r="I121" s="238">
        <f>ROUND(E121*H121,2)</f>
        <v>0</v>
      </c>
      <c r="J121" s="237"/>
      <c r="K121" s="238">
        <f>ROUND(E121*J121,2)</f>
        <v>0</v>
      </c>
      <c r="L121" s="238">
        <v>21</v>
      </c>
      <c r="M121" s="238">
        <f>G121*(1+L121/100)</f>
        <v>0</v>
      </c>
      <c r="N121" s="236">
        <v>3.0000000000000001E-5</v>
      </c>
      <c r="O121" s="236">
        <f>ROUND(E121*N121,2)</f>
        <v>0</v>
      </c>
      <c r="P121" s="236">
        <v>0</v>
      </c>
      <c r="Q121" s="236">
        <f>ROUND(E121*P121,2)</f>
        <v>0</v>
      </c>
      <c r="R121" s="238" t="s">
        <v>936</v>
      </c>
      <c r="S121" s="238" t="s">
        <v>235</v>
      </c>
      <c r="T121" s="239" t="s">
        <v>235</v>
      </c>
      <c r="U121" s="221">
        <v>4.3999999999999997E-2</v>
      </c>
      <c r="V121" s="221">
        <f>ROUND(E121*U121,2)</f>
        <v>0.45</v>
      </c>
      <c r="W121" s="221"/>
      <c r="X121" s="221" t="s">
        <v>236</v>
      </c>
      <c r="Y121" s="221" t="s">
        <v>237</v>
      </c>
      <c r="Z121" s="210"/>
      <c r="AA121" s="210"/>
      <c r="AB121" s="210"/>
      <c r="AC121" s="210"/>
      <c r="AD121" s="210"/>
      <c r="AE121" s="210"/>
      <c r="AF121" s="210"/>
      <c r="AG121" s="210" t="s">
        <v>238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6" t="s">
        <v>1930</v>
      </c>
      <c r="D122" s="223"/>
      <c r="E122" s="224">
        <v>10.307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44">
        <v>34</v>
      </c>
      <c r="B123" s="245" t="s">
        <v>1931</v>
      </c>
      <c r="C123" s="259" t="s">
        <v>1932</v>
      </c>
      <c r="D123" s="246" t="s">
        <v>362</v>
      </c>
      <c r="E123" s="247">
        <v>9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21</v>
      </c>
      <c r="M123" s="249">
        <f>G123*(1+L123/100)</f>
        <v>0</v>
      </c>
      <c r="N123" s="247">
        <v>4.8000000000000001E-4</v>
      </c>
      <c r="O123" s="247">
        <f>ROUND(E123*N123,2)</f>
        <v>0</v>
      </c>
      <c r="P123" s="247">
        <v>0</v>
      </c>
      <c r="Q123" s="247">
        <f>ROUND(E123*P123,2)</f>
        <v>0</v>
      </c>
      <c r="R123" s="249" t="s">
        <v>282</v>
      </c>
      <c r="S123" s="249" t="s">
        <v>235</v>
      </c>
      <c r="T123" s="250" t="s">
        <v>235</v>
      </c>
      <c r="U123" s="221">
        <v>0</v>
      </c>
      <c r="V123" s="221">
        <f>ROUND(E123*U123,2)</f>
        <v>0</v>
      </c>
      <c r="W123" s="221"/>
      <c r="X123" s="221" t="s">
        <v>283</v>
      </c>
      <c r="Y123" s="221" t="s">
        <v>237</v>
      </c>
      <c r="Z123" s="210"/>
      <c r="AA123" s="210"/>
      <c r="AB123" s="210"/>
      <c r="AC123" s="210"/>
      <c r="AD123" s="210"/>
      <c r="AE123" s="210"/>
      <c r="AF123" s="210"/>
      <c r="AG123" s="210" t="s">
        <v>284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3">
        <v>35</v>
      </c>
      <c r="B124" s="234" t="s">
        <v>1933</v>
      </c>
      <c r="C124" s="254" t="s">
        <v>1934</v>
      </c>
      <c r="D124" s="235" t="s">
        <v>274</v>
      </c>
      <c r="E124" s="236">
        <v>29.295000000000002</v>
      </c>
      <c r="F124" s="237"/>
      <c r="G124" s="238">
        <f>ROUND(E124*F124,2)</f>
        <v>0</v>
      </c>
      <c r="H124" s="237"/>
      <c r="I124" s="238">
        <f>ROUND(E124*H124,2)</f>
        <v>0</v>
      </c>
      <c r="J124" s="237"/>
      <c r="K124" s="238">
        <f>ROUND(E124*J124,2)</f>
        <v>0</v>
      </c>
      <c r="L124" s="238">
        <v>21</v>
      </c>
      <c r="M124" s="238">
        <f>G124*(1+L124/100)</f>
        <v>0</v>
      </c>
      <c r="N124" s="236">
        <v>2.9999999999999997E-4</v>
      </c>
      <c r="O124" s="236">
        <f>ROUND(E124*N124,2)</f>
        <v>0.01</v>
      </c>
      <c r="P124" s="236">
        <v>0</v>
      </c>
      <c r="Q124" s="236">
        <f>ROUND(E124*P124,2)</f>
        <v>0</v>
      </c>
      <c r="R124" s="238" t="s">
        <v>282</v>
      </c>
      <c r="S124" s="238" t="s">
        <v>235</v>
      </c>
      <c r="T124" s="239" t="s">
        <v>235</v>
      </c>
      <c r="U124" s="221">
        <v>0</v>
      </c>
      <c r="V124" s="221">
        <f>ROUND(E124*U124,2)</f>
        <v>0</v>
      </c>
      <c r="W124" s="221"/>
      <c r="X124" s="221" t="s">
        <v>283</v>
      </c>
      <c r="Y124" s="221" t="s">
        <v>237</v>
      </c>
      <c r="Z124" s="210"/>
      <c r="AA124" s="210"/>
      <c r="AB124" s="210"/>
      <c r="AC124" s="210"/>
      <c r="AD124" s="210"/>
      <c r="AE124" s="210"/>
      <c r="AF124" s="210"/>
      <c r="AG124" s="210" t="s">
        <v>808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6" t="s">
        <v>1935</v>
      </c>
      <c r="D125" s="223"/>
      <c r="E125" s="224">
        <v>29.295000000000002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245</v>
      </c>
      <c r="AH125" s="210">
        <v>5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3">
        <v>36</v>
      </c>
      <c r="B126" s="234" t="s">
        <v>1936</v>
      </c>
      <c r="C126" s="254" t="s">
        <v>1937</v>
      </c>
      <c r="D126" s="235" t="s">
        <v>274</v>
      </c>
      <c r="E126" s="236">
        <v>10.82235</v>
      </c>
      <c r="F126" s="237"/>
      <c r="G126" s="238">
        <f>ROUND(E126*F126,2)</f>
        <v>0</v>
      </c>
      <c r="H126" s="237"/>
      <c r="I126" s="238">
        <f>ROUND(E126*H126,2)</f>
        <v>0</v>
      </c>
      <c r="J126" s="237"/>
      <c r="K126" s="238">
        <f>ROUND(E126*J126,2)</f>
        <v>0</v>
      </c>
      <c r="L126" s="238">
        <v>21</v>
      </c>
      <c r="M126" s="238">
        <f>G126*(1+L126/100)</f>
        <v>0</v>
      </c>
      <c r="N126" s="236">
        <v>5.0000000000000002E-5</v>
      </c>
      <c r="O126" s="236">
        <f>ROUND(E126*N126,2)</f>
        <v>0</v>
      </c>
      <c r="P126" s="236">
        <v>0</v>
      </c>
      <c r="Q126" s="236">
        <f>ROUND(E126*P126,2)</f>
        <v>0</v>
      </c>
      <c r="R126" s="238"/>
      <c r="S126" s="238" t="s">
        <v>392</v>
      </c>
      <c r="T126" s="239" t="s">
        <v>393</v>
      </c>
      <c r="U126" s="221">
        <v>0</v>
      </c>
      <c r="V126" s="221">
        <f>ROUND(E126*U126,2)</f>
        <v>0</v>
      </c>
      <c r="W126" s="221"/>
      <c r="X126" s="221" t="s">
        <v>283</v>
      </c>
      <c r="Y126" s="221" t="s">
        <v>237</v>
      </c>
      <c r="Z126" s="210"/>
      <c r="AA126" s="210"/>
      <c r="AB126" s="210"/>
      <c r="AC126" s="210"/>
      <c r="AD126" s="210"/>
      <c r="AE126" s="210"/>
      <c r="AF126" s="210"/>
      <c r="AG126" s="210" t="s">
        <v>284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6" t="s">
        <v>1938</v>
      </c>
      <c r="D127" s="223"/>
      <c r="E127" s="224">
        <v>10.82235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245</v>
      </c>
      <c r="AH127" s="210">
        <v>5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26" t="s">
        <v>229</v>
      </c>
      <c r="B128" s="227" t="s">
        <v>100</v>
      </c>
      <c r="C128" s="253" t="s">
        <v>101</v>
      </c>
      <c r="D128" s="228"/>
      <c r="E128" s="229"/>
      <c r="F128" s="230"/>
      <c r="G128" s="230">
        <f>SUMIF(AG129:AG138,"&lt;&gt;NOR",G129:G138)</f>
        <v>0</v>
      </c>
      <c r="H128" s="230"/>
      <c r="I128" s="230">
        <f>SUM(I129:I138)</f>
        <v>0</v>
      </c>
      <c r="J128" s="230"/>
      <c r="K128" s="230">
        <f>SUM(K129:K138)</f>
        <v>0</v>
      </c>
      <c r="L128" s="230"/>
      <c r="M128" s="230">
        <f>SUM(M129:M138)</f>
        <v>0</v>
      </c>
      <c r="N128" s="229"/>
      <c r="O128" s="229">
        <f>SUM(O129:O138)</f>
        <v>1.86</v>
      </c>
      <c r="P128" s="229"/>
      <c r="Q128" s="229">
        <f>SUM(Q129:Q138)</f>
        <v>0</v>
      </c>
      <c r="R128" s="230"/>
      <c r="S128" s="230"/>
      <c r="T128" s="231"/>
      <c r="U128" s="225"/>
      <c r="V128" s="225">
        <f>SUM(V129:V138)</f>
        <v>23.54</v>
      </c>
      <c r="W128" s="225"/>
      <c r="X128" s="225"/>
      <c r="Y128" s="225"/>
      <c r="AG128" t="s">
        <v>230</v>
      </c>
    </row>
    <row r="129" spans="1:60" outlineLevel="1" x14ac:dyDescent="0.2">
      <c r="A129" s="233">
        <v>37</v>
      </c>
      <c r="B129" s="234" t="s">
        <v>1939</v>
      </c>
      <c r="C129" s="254" t="s">
        <v>1940</v>
      </c>
      <c r="D129" s="235" t="s">
        <v>233</v>
      </c>
      <c r="E129" s="236">
        <v>9</v>
      </c>
      <c r="F129" s="237"/>
      <c r="G129" s="238">
        <f>ROUND(E129*F129,2)</f>
        <v>0</v>
      </c>
      <c r="H129" s="237"/>
      <c r="I129" s="238">
        <f>ROUND(E129*H129,2)</f>
        <v>0</v>
      </c>
      <c r="J129" s="237"/>
      <c r="K129" s="238">
        <f>ROUND(E129*J129,2)</f>
        <v>0</v>
      </c>
      <c r="L129" s="238">
        <v>21</v>
      </c>
      <c r="M129" s="238">
        <f>G129*(1+L129/100)</f>
        <v>0</v>
      </c>
      <c r="N129" s="236">
        <v>0.20655000000000001</v>
      </c>
      <c r="O129" s="236">
        <f>ROUND(E129*N129,2)</f>
        <v>1.86</v>
      </c>
      <c r="P129" s="236">
        <v>0</v>
      </c>
      <c r="Q129" s="236">
        <f>ROUND(E129*P129,2)</f>
        <v>0</v>
      </c>
      <c r="R129" s="238"/>
      <c r="S129" s="238" t="s">
        <v>235</v>
      </c>
      <c r="T129" s="239" t="s">
        <v>235</v>
      </c>
      <c r="U129" s="221">
        <v>2.6160000000000001</v>
      </c>
      <c r="V129" s="221">
        <f>ROUND(E129*U129,2)</f>
        <v>23.54</v>
      </c>
      <c r="W129" s="221"/>
      <c r="X129" s="221" t="s">
        <v>236</v>
      </c>
      <c r="Y129" s="221" t="s">
        <v>237</v>
      </c>
      <c r="Z129" s="210"/>
      <c r="AA129" s="210"/>
      <c r="AB129" s="210"/>
      <c r="AC129" s="210"/>
      <c r="AD129" s="210"/>
      <c r="AE129" s="210"/>
      <c r="AF129" s="210"/>
      <c r="AG129" s="210" t="s">
        <v>238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6" t="s">
        <v>1941</v>
      </c>
      <c r="D130" s="223"/>
      <c r="E130" s="224">
        <v>9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245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3">
        <v>38</v>
      </c>
      <c r="B131" s="234" t="s">
        <v>1942</v>
      </c>
      <c r="C131" s="254" t="s">
        <v>1943</v>
      </c>
      <c r="D131" s="235" t="s">
        <v>243</v>
      </c>
      <c r="E131" s="236">
        <v>3.1861600000000001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36">
        <v>0</v>
      </c>
      <c r="O131" s="236">
        <f>ROUND(E131*N131,2)</f>
        <v>0</v>
      </c>
      <c r="P131" s="236">
        <v>0</v>
      </c>
      <c r="Q131" s="236">
        <f>ROUND(E131*P131,2)</f>
        <v>0</v>
      </c>
      <c r="R131" s="238"/>
      <c r="S131" s="238" t="s">
        <v>392</v>
      </c>
      <c r="T131" s="239" t="s">
        <v>393</v>
      </c>
      <c r="U131" s="221">
        <v>0</v>
      </c>
      <c r="V131" s="221">
        <f>ROUND(E131*U131,2)</f>
        <v>0</v>
      </c>
      <c r="W131" s="221"/>
      <c r="X131" s="221" t="s">
        <v>283</v>
      </c>
      <c r="Y131" s="221" t="s">
        <v>237</v>
      </c>
      <c r="Z131" s="210"/>
      <c r="AA131" s="210"/>
      <c r="AB131" s="210"/>
      <c r="AC131" s="210"/>
      <c r="AD131" s="210"/>
      <c r="AE131" s="210"/>
      <c r="AF131" s="210"/>
      <c r="AG131" s="210" t="s">
        <v>284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6" t="s">
        <v>1944</v>
      </c>
      <c r="D132" s="223"/>
      <c r="E132" s="224"/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245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6" t="s">
        <v>1945</v>
      </c>
      <c r="D133" s="223"/>
      <c r="E133" s="224">
        <v>0.62834999999999996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245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6" t="s">
        <v>1946</v>
      </c>
      <c r="D134" s="223"/>
      <c r="E134" s="224">
        <v>0.53946000000000005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245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6" t="s">
        <v>1947</v>
      </c>
      <c r="D135" s="223"/>
      <c r="E135" s="224">
        <v>0.55613999999999997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245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6" t="s">
        <v>1948</v>
      </c>
      <c r="D136" s="223"/>
      <c r="E136" s="224">
        <v>0.50849999999999995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6" t="s">
        <v>1949</v>
      </c>
      <c r="D137" s="223"/>
      <c r="E137" s="224">
        <v>0.52386999999999995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245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6" t="s">
        <v>1950</v>
      </c>
      <c r="D138" s="223"/>
      <c r="E138" s="224">
        <v>0.42984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245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26" t="s">
        <v>229</v>
      </c>
      <c r="B139" s="227" t="s">
        <v>105</v>
      </c>
      <c r="C139" s="253" t="s">
        <v>106</v>
      </c>
      <c r="D139" s="228"/>
      <c r="E139" s="229"/>
      <c r="F139" s="230"/>
      <c r="G139" s="230">
        <f>SUMIF(AG140:AG145,"&lt;&gt;NOR",G140:G145)</f>
        <v>0</v>
      </c>
      <c r="H139" s="230"/>
      <c r="I139" s="230">
        <f>SUM(I140:I145)</f>
        <v>0</v>
      </c>
      <c r="J139" s="230"/>
      <c r="K139" s="230">
        <f>SUM(K140:K145)</f>
        <v>0</v>
      </c>
      <c r="L139" s="230"/>
      <c r="M139" s="230">
        <f>SUM(M140:M145)</f>
        <v>0</v>
      </c>
      <c r="N139" s="229"/>
      <c r="O139" s="229">
        <f>SUM(O140:O145)</f>
        <v>0.55000000000000004</v>
      </c>
      <c r="P139" s="229"/>
      <c r="Q139" s="229">
        <f>SUM(Q140:Q145)</f>
        <v>0</v>
      </c>
      <c r="R139" s="230"/>
      <c r="S139" s="230"/>
      <c r="T139" s="231"/>
      <c r="U139" s="225"/>
      <c r="V139" s="225">
        <f>SUM(V140:V145)</f>
        <v>4.4000000000000004</v>
      </c>
      <c r="W139" s="225"/>
      <c r="X139" s="225"/>
      <c r="Y139" s="225"/>
      <c r="AG139" t="s">
        <v>230</v>
      </c>
    </row>
    <row r="140" spans="1:60" outlineLevel="1" x14ac:dyDescent="0.2">
      <c r="A140" s="233">
        <v>39</v>
      </c>
      <c r="B140" s="234" t="s">
        <v>1951</v>
      </c>
      <c r="C140" s="254" t="s">
        <v>1952</v>
      </c>
      <c r="D140" s="235" t="s">
        <v>233</v>
      </c>
      <c r="E140" s="236">
        <v>2</v>
      </c>
      <c r="F140" s="237"/>
      <c r="G140" s="238">
        <f>ROUND(E140*F140,2)</f>
        <v>0</v>
      </c>
      <c r="H140" s="237"/>
      <c r="I140" s="238">
        <f>ROUND(E140*H140,2)</f>
        <v>0</v>
      </c>
      <c r="J140" s="237"/>
      <c r="K140" s="238">
        <f>ROUND(E140*J140,2)</f>
        <v>0</v>
      </c>
      <c r="L140" s="238">
        <v>21</v>
      </c>
      <c r="M140" s="238">
        <f>G140*(1+L140/100)</f>
        <v>0</v>
      </c>
      <c r="N140" s="236">
        <v>0.13400999999999999</v>
      </c>
      <c r="O140" s="236">
        <f>ROUND(E140*N140,2)</f>
        <v>0.27</v>
      </c>
      <c r="P140" s="236">
        <v>0</v>
      </c>
      <c r="Q140" s="236">
        <f>ROUND(E140*P140,2)</f>
        <v>0</v>
      </c>
      <c r="R140" s="238"/>
      <c r="S140" s="238" t="s">
        <v>235</v>
      </c>
      <c r="T140" s="239" t="s">
        <v>235</v>
      </c>
      <c r="U140" s="221">
        <v>1.117</v>
      </c>
      <c r="V140" s="221">
        <f>ROUND(E140*U140,2)</f>
        <v>2.23</v>
      </c>
      <c r="W140" s="221"/>
      <c r="X140" s="221" t="s">
        <v>236</v>
      </c>
      <c r="Y140" s="221" t="s">
        <v>237</v>
      </c>
      <c r="Z140" s="210"/>
      <c r="AA140" s="210"/>
      <c r="AB140" s="210"/>
      <c r="AC140" s="210"/>
      <c r="AD140" s="210"/>
      <c r="AE140" s="210"/>
      <c r="AF140" s="210"/>
      <c r="AG140" s="210" t="s">
        <v>238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6" t="s">
        <v>1953</v>
      </c>
      <c r="D141" s="223"/>
      <c r="E141" s="224">
        <v>2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245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3">
        <v>40</v>
      </c>
      <c r="B142" s="234" t="s">
        <v>1954</v>
      </c>
      <c r="C142" s="254" t="s">
        <v>1955</v>
      </c>
      <c r="D142" s="235" t="s">
        <v>233</v>
      </c>
      <c r="E142" s="236">
        <v>2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21</v>
      </c>
      <c r="M142" s="238">
        <f>G142*(1+L142/100)</f>
        <v>0</v>
      </c>
      <c r="N142" s="236">
        <v>0.14104</v>
      </c>
      <c r="O142" s="236">
        <f>ROUND(E142*N142,2)</f>
        <v>0.28000000000000003</v>
      </c>
      <c r="P142" s="236">
        <v>0</v>
      </c>
      <c r="Q142" s="236">
        <f>ROUND(E142*P142,2)</f>
        <v>0</v>
      </c>
      <c r="R142" s="238"/>
      <c r="S142" s="238" t="s">
        <v>235</v>
      </c>
      <c r="T142" s="239" t="s">
        <v>235</v>
      </c>
      <c r="U142" s="221">
        <v>1.087</v>
      </c>
      <c r="V142" s="221">
        <f>ROUND(E142*U142,2)</f>
        <v>2.17</v>
      </c>
      <c r="W142" s="221"/>
      <c r="X142" s="221" t="s">
        <v>236</v>
      </c>
      <c r="Y142" s="221" t="s">
        <v>237</v>
      </c>
      <c r="Z142" s="210"/>
      <c r="AA142" s="210"/>
      <c r="AB142" s="210"/>
      <c r="AC142" s="210"/>
      <c r="AD142" s="210"/>
      <c r="AE142" s="210"/>
      <c r="AF142" s="210"/>
      <c r="AG142" s="210" t="s">
        <v>238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6" t="s">
        <v>1953</v>
      </c>
      <c r="D143" s="223"/>
      <c r="E143" s="224">
        <v>2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245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3">
        <v>41</v>
      </c>
      <c r="B144" s="234" t="s">
        <v>1956</v>
      </c>
      <c r="C144" s="254" t="s">
        <v>1957</v>
      </c>
      <c r="D144" s="235" t="s">
        <v>274</v>
      </c>
      <c r="E144" s="236">
        <v>20.0185</v>
      </c>
      <c r="F144" s="237"/>
      <c r="G144" s="238">
        <f>ROUND(E144*F144,2)</f>
        <v>0</v>
      </c>
      <c r="H144" s="237"/>
      <c r="I144" s="238">
        <f>ROUND(E144*H144,2)</f>
        <v>0</v>
      </c>
      <c r="J144" s="237"/>
      <c r="K144" s="238">
        <f>ROUND(E144*J144,2)</f>
        <v>0</v>
      </c>
      <c r="L144" s="238">
        <v>21</v>
      </c>
      <c r="M144" s="238">
        <f>G144*(1+L144/100)</f>
        <v>0</v>
      </c>
      <c r="N144" s="236">
        <v>0</v>
      </c>
      <c r="O144" s="236">
        <f>ROUND(E144*N144,2)</f>
        <v>0</v>
      </c>
      <c r="P144" s="236">
        <v>0</v>
      </c>
      <c r="Q144" s="236">
        <f>ROUND(E144*P144,2)</f>
        <v>0</v>
      </c>
      <c r="R144" s="238"/>
      <c r="S144" s="238" t="s">
        <v>392</v>
      </c>
      <c r="T144" s="239" t="s">
        <v>393</v>
      </c>
      <c r="U144" s="221">
        <v>0</v>
      </c>
      <c r="V144" s="221">
        <f>ROUND(E144*U144,2)</f>
        <v>0</v>
      </c>
      <c r="W144" s="221"/>
      <c r="X144" s="221" t="s">
        <v>283</v>
      </c>
      <c r="Y144" s="221" t="s">
        <v>237</v>
      </c>
      <c r="Z144" s="210"/>
      <c r="AA144" s="210"/>
      <c r="AB144" s="210"/>
      <c r="AC144" s="210"/>
      <c r="AD144" s="210"/>
      <c r="AE144" s="210"/>
      <c r="AF144" s="210"/>
      <c r="AG144" s="210" t="s">
        <v>284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6" t="s">
        <v>1958</v>
      </c>
      <c r="D145" s="223"/>
      <c r="E145" s="224">
        <v>20.0185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245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26" t="s">
        <v>229</v>
      </c>
      <c r="B146" s="227" t="s">
        <v>47</v>
      </c>
      <c r="C146" s="253" t="s">
        <v>112</v>
      </c>
      <c r="D146" s="228"/>
      <c r="E146" s="229"/>
      <c r="F146" s="230"/>
      <c r="G146" s="230">
        <f>SUMIF(AG147:AG184,"&lt;&gt;NOR",G147:G184)</f>
        <v>0</v>
      </c>
      <c r="H146" s="230"/>
      <c r="I146" s="230">
        <f>SUM(I147:I184)</f>
        <v>0</v>
      </c>
      <c r="J146" s="230"/>
      <c r="K146" s="230">
        <f>SUM(K147:K184)</f>
        <v>0</v>
      </c>
      <c r="L146" s="230"/>
      <c r="M146" s="230">
        <f>SUM(M147:M184)</f>
        <v>0</v>
      </c>
      <c r="N146" s="229"/>
      <c r="O146" s="229">
        <f>SUM(O147:O184)</f>
        <v>115.47000000000001</v>
      </c>
      <c r="P146" s="229"/>
      <c r="Q146" s="229">
        <f>SUM(Q147:Q184)</f>
        <v>0</v>
      </c>
      <c r="R146" s="230"/>
      <c r="S146" s="230"/>
      <c r="T146" s="231"/>
      <c r="U146" s="225"/>
      <c r="V146" s="225">
        <f>SUM(V147:V184)</f>
        <v>152.74</v>
      </c>
      <c r="W146" s="225"/>
      <c r="X146" s="225"/>
      <c r="Y146" s="225"/>
      <c r="AG146" t="s">
        <v>230</v>
      </c>
    </row>
    <row r="147" spans="1:60" ht="22.5" outlineLevel="1" x14ac:dyDescent="0.2">
      <c r="A147" s="233">
        <v>42</v>
      </c>
      <c r="B147" s="234" t="s">
        <v>1886</v>
      </c>
      <c r="C147" s="254" t="s">
        <v>1887</v>
      </c>
      <c r="D147" s="235" t="s">
        <v>274</v>
      </c>
      <c r="E147" s="236">
        <v>123.12645000000001</v>
      </c>
      <c r="F147" s="237"/>
      <c r="G147" s="238">
        <f>ROUND(E147*F147,2)</f>
        <v>0</v>
      </c>
      <c r="H147" s="237"/>
      <c r="I147" s="238">
        <f>ROUND(E147*H147,2)</f>
        <v>0</v>
      </c>
      <c r="J147" s="237"/>
      <c r="K147" s="238">
        <f>ROUND(E147*J147,2)</f>
        <v>0</v>
      </c>
      <c r="L147" s="238">
        <v>21</v>
      </c>
      <c r="M147" s="238">
        <f>G147*(1+L147/100)</f>
        <v>0</v>
      </c>
      <c r="N147" s="236">
        <v>0</v>
      </c>
      <c r="O147" s="236">
        <f>ROUND(E147*N147,2)</f>
        <v>0</v>
      </c>
      <c r="P147" s="236">
        <v>0</v>
      </c>
      <c r="Q147" s="236">
        <f>ROUND(E147*P147,2)</f>
        <v>0</v>
      </c>
      <c r="R147" s="238" t="s">
        <v>1814</v>
      </c>
      <c r="S147" s="238" t="s">
        <v>235</v>
      </c>
      <c r="T147" s="239" t="s">
        <v>235</v>
      </c>
      <c r="U147" s="221">
        <v>0.15</v>
      </c>
      <c r="V147" s="221">
        <f>ROUND(E147*U147,2)</f>
        <v>18.47</v>
      </c>
      <c r="W147" s="221"/>
      <c r="X147" s="221" t="s">
        <v>236</v>
      </c>
      <c r="Y147" s="221" t="s">
        <v>237</v>
      </c>
      <c r="Z147" s="210"/>
      <c r="AA147" s="210"/>
      <c r="AB147" s="210"/>
      <c r="AC147" s="210"/>
      <c r="AD147" s="210"/>
      <c r="AE147" s="210"/>
      <c r="AF147" s="210"/>
      <c r="AG147" s="210" t="s">
        <v>238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5" t="s">
        <v>1888</v>
      </c>
      <c r="D148" s="240"/>
      <c r="E148" s="240"/>
      <c r="F148" s="240"/>
      <c r="G148" s="240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240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41" t="str">
        <f>C148</f>
        <v>z rostlé horniny tř.1 - 4 pod násypy z hornin soudržných do 92% PS a hornin nesoudržných sypkých relativní ulehlosti I(d) do 0,8</v>
      </c>
      <c r="BB148" s="210"/>
      <c r="BC148" s="210"/>
      <c r="BD148" s="210"/>
      <c r="BE148" s="210"/>
      <c r="BF148" s="210"/>
      <c r="BG148" s="210"/>
      <c r="BH148" s="210"/>
    </row>
    <row r="149" spans="1:60" ht="22.5" outlineLevel="2" x14ac:dyDescent="0.2">
      <c r="A149" s="217"/>
      <c r="B149" s="218"/>
      <c r="C149" s="256" t="s">
        <v>1959</v>
      </c>
      <c r="D149" s="223"/>
      <c r="E149" s="224">
        <v>50.885750000000002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245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6" t="s">
        <v>1960</v>
      </c>
      <c r="D150" s="223"/>
      <c r="E150" s="224">
        <v>1.2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245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6" t="s">
        <v>1961</v>
      </c>
      <c r="D151" s="223"/>
      <c r="E151" s="224">
        <v>24.862500000000001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245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6" t="s">
        <v>1962</v>
      </c>
      <c r="D152" s="223"/>
      <c r="E152" s="224">
        <v>36.808199999999999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245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6" t="s">
        <v>1963</v>
      </c>
      <c r="D153" s="223"/>
      <c r="E153" s="224">
        <v>9.3699999999999992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245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33">
        <v>43</v>
      </c>
      <c r="B154" s="234" t="s">
        <v>1964</v>
      </c>
      <c r="C154" s="254" t="s">
        <v>1965</v>
      </c>
      <c r="D154" s="235" t="s">
        <v>274</v>
      </c>
      <c r="E154" s="236">
        <v>227.5129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21</v>
      </c>
      <c r="M154" s="238">
        <f>G154*(1+L154/100)</f>
        <v>0</v>
      </c>
      <c r="N154" s="236">
        <v>0.378</v>
      </c>
      <c r="O154" s="236">
        <f>ROUND(E154*N154,2)</f>
        <v>86</v>
      </c>
      <c r="P154" s="236">
        <v>0</v>
      </c>
      <c r="Q154" s="236">
        <f>ROUND(E154*P154,2)</f>
        <v>0</v>
      </c>
      <c r="R154" s="238" t="s">
        <v>1796</v>
      </c>
      <c r="S154" s="238" t="s">
        <v>235</v>
      </c>
      <c r="T154" s="239" t="s">
        <v>235</v>
      </c>
      <c r="U154" s="221">
        <v>2.5999999999999999E-2</v>
      </c>
      <c r="V154" s="221">
        <f>ROUND(E154*U154,2)</f>
        <v>5.92</v>
      </c>
      <c r="W154" s="221"/>
      <c r="X154" s="221" t="s">
        <v>236</v>
      </c>
      <c r="Y154" s="221" t="s">
        <v>237</v>
      </c>
      <c r="Z154" s="210"/>
      <c r="AA154" s="210"/>
      <c r="AB154" s="210"/>
      <c r="AC154" s="210"/>
      <c r="AD154" s="210"/>
      <c r="AE154" s="210"/>
      <c r="AF154" s="210"/>
      <c r="AG154" s="210" t="s">
        <v>238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6" t="s">
        <v>1966</v>
      </c>
      <c r="D155" s="223"/>
      <c r="E155" s="224">
        <v>73.616399999999999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245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6" t="s">
        <v>1967</v>
      </c>
      <c r="D156" s="223"/>
      <c r="E156" s="224">
        <v>49.725000000000001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245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3" x14ac:dyDescent="0.2">
      <c r="A157" s="217"/>
      <c r="B157" s="218"/>
      <c r="C157" s="256" t="s">
        <v>1968</v>
      </c>
      <c r="D157" s="223"/>
      <c r="E157" s="224">
        <v>101.7715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245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56" t="s">
        <v>1969</v>
      </c>
      <c r="D158" s="223"/>
      <c r="E158" s="224">
        <v>2.4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245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3">
        <v>44</v>
      </c>
      <c r="B159" s="234" t="s">
        <v>1970</v>
      </c>
      <c r="C159" s="254" t="s">
        <v>1971</v>
      </c>
      <c r="D159" s="235" t="s">
        <v>274</v>
      </c>
      <c r="E159" s="236">
        <v>24.862500000000001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21</v>
      </c>
      <c r="M159" s="238">
        <f>G159*(1+L159/100)</f>
        <v>0</v>
      </c>
      <c r="N159" s="236">
        <v>0.11</v>
      </c>
      <c r="O159" s="236">
        <f>ROUND(E159*N159,2)</f>
        <v>2.73</v>
      </c>
      <c r="P159" s="236">
        <v>0</v>
      </c>
      <c r="Q159" s="236">
        <f>ROUND(E159*P159,2)</f>
        <v>0</v>
      </c>
      <c r="R159" s="238" t="s">
        <v>1796</v>
      </c>
      <c r="S159" s="238" t="s">
        <v>235</v>
      </c>
      <c r="T159" s="239" t="s">
        <v>235</v>
      </c>
      <c r="U159" s="221">
        <v>1.135</v>
      </c>
      <c r="V159" s="221">
        <f>ROUND(E159*U159,2)</f>
        <v>28.22</v>
      </c>
      <c r="W159" s="221"/>
      <c r="X159" s="221" t="s">
        <v>236</v>
      </c>
      <c r="Y159" s="221" t="s">
        <v>237</v>
      </c>
      <c r="Z159" s="210"/>
      <c r="AA159" s="210"/>
      <c r="AB159" s="210"/>
      <c r="AC159" s="210"/>
      <c r="AD159" s="210"/>
      <c r="AE159" s="210"/>
      <c r="AF159" s="210"/>
      <c r="AG159" s="210" t="s">
        <v>238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5" t="s">
        <v>1972</v>
      </c>
      <c r="D160" s="240"/>
      <c r="E160" s="240"/>
      <c r="F160" s="240"/>
      <c r="G160" s="240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41" t="str">
        <f>C160</f>
        <v>s provedením lože do 50 mm, s vyplněním spár, s dvojím beraněním a se smetením přebytečného materiálu na krajnici</v>
      </c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6" t="s">
        <v>1961</v>
      </c>
      <c r="D161" s="223"/>
      <c r="E161" s="224">
        <v>24.862500000000001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245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33">
        <v>45</v>
      </c>
      <c r="B162" s="234" t="s">
        <v>1973</v>
      </c>
      <c r="C162" s="254" t="s">
        <v>1974</v>
      </c>
      <c r="D162" s="235" t="s">
        <v>274</v>
      </c>
      <c r="E162" s="236">
        <v>52.085749999999997</v>
      </c>
      <c r="F162" s="237"/>
      <c r="G162" s="238">
        <f>ROUND(E162*F162,2)</f>
        <v>0</v>
      </c>
      <c r="H162" s="237"/>
      <c r="I162" s="238">
        <f>ROUND(E162*H162,2)</f>
        <v>0</v>
      </c>
      <c r="J162" s="237"/>
      <c r="K162" s="238">
        <f>ROUND(E162*J162,2)</f>
        <v>0</v>
      </c>
      <c r="L162" s="238">
        <v>21</v>
      </c>
      <c r="M162" s="238">
        <f>G162*(1+L162/100)</f>
        <v>0</v>
      </c>
      <c r="N162" s="236">
        <v>0.11</v>
      </c>
      <c r="O162" s="236">
        <f>ROUND(E162*N162,2)</f>
        <v>5.73</v>
      </c>
      <c r="P162" s="236">
        <v>0</v>
      </c>
      <c r="Q162" s="236">
        <f>ROUND(E162*P162,2)</f>
        <v>0</v>
      </c>
      <c r="R162" s="238" t="s">
        <v>1796</v>
      </c>
      <c r="S162" s="238" t="s">
        <v>235</v>
      </c>
      <c r="T162" s="239" t="s">
        <v>235</v>
      </c>
      <c r="U162" s="221">
        <v>1.1930000000000001</v>
      </c>
      <c r="V162" s="221">
        <f>ROUND(E162*U162,2)</f>
        <v>62.14</v>
      </c>
      <c r="W162" s="221"/>
      <c r="X162" s="221" t="s">
        <v>236</v>
      </c>
      <c r="Y162" s="221" t="s">
        <v>237</v>
      </c>
      <c r="Z162" s="210"/>
      <c r="AA162" s="210"/>
      <c r="AB162" s="210"/>
      <c r="AC162" s="210"/>
      <c r="AD162" s="210"/>
      <c r="AE162" s="210"/>
      <c r="AF162" s="210"/>
      <c r="AG162" s="210" t="s">
        <v>238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5" t="s">
        <v>1972</v>
      </c>
      <c r="D163" s="240"/>
      <c r="E163" s="240"/>
      <c r="F163" s="240"/>
      <c r="G163" s="240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240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41" t="str">
        <f>C163</f>
        <v>s provedením lože do 50 mm, s vyplněním spár, s dvojím beraněním a se smetením přebytečného materiálu na krajnici</v>
      </c>
      <c r="BB163" s="210"/>
      <c r="BC163" s="210"/>
      <c r="BD163" s="210"/>
      <c r="BE163" s="210"/>
      <c r="BF163" s="210"/>
      <c r="BG163" s="210"/>
      <c r="BH163" s="210"/>
    </row>
    <row r="164" spans="1:60" ht="22.5" outlineLevel="2" x14ac:dyDescent="0.2">
      <c r="A164" s="217"/>
      <c r="B164" s="218"/>
      <c r="C164" s="256" t="s">
        <v>1959</v>
      </c>
      <c r="D164" s="223"/>
      <c r="E164" s="224">
        <v>50.885750000000002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245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6" t="s">
        <v>1960</v>
      </c>
      <c r="D165" s="223"/>
      <c r="E165" s="224">
        <v>1.2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245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3">
        <v>46</v>
      </c>
      <c r="B166" s="234" t="s">
        <v>1975</v>
      </c>
      <c r="C166" s="254" t="s">
        <v>1976</v>
      </c>
      <c r="D166" s="235" t="s">
        <v>274</v>
      </c>
      <c r="E166" s="236">
        <v>10.53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21</v>
      </c>
      <c r="M166" s="238">
        <f>G166*(1+L166/100)</f>
        <v>0</v>
      </c>
      <c r="N166" s="236">
        <v>7.3899999999999993E-2</v>
      </c>
      <c r="O166" s="236">
        <f>ROUND(E166*N166,2)</f>
        <v>0.78</v>
      </c>
      <c r="P166" s="236">
        <v>0</v>
      </c>
      <c r="Q166" s="236">
        <f>ROUND(E166*P166,2)</f>
        <v>0</v>
      </c>
      <c r="R166" s="238" t="s">
        <v>1796</v>
      </c>
      <c r="S166" s="238" t="s">
        <v>235</v>
      </c>
      <c r="T166" s="239" t="s">
        <v>235</v>
      </c>
      <c r="U166" s="221">
        <v>0.45200000000000001</v>
      </c>
      <c r="V166" s="221">
        <f>ROUND(E166*U166,2)</f>
        <v>4.76</v>
      </c>
      <c r="W166" s="221"/>
      <c r="X166" s="221" t="s">
        <v>236</v>
      </c>
      <c r="Y166" s="221" t="s">
        <v>237</v>
      </c>
      <c r="Z166" s="210"/>
      <c r="AA166" s="210"/>
      <c r="AB166" s="210"/>
      <c r="AC166" s="210"/>
      <c r="AD166" s="210"/>
      <c r="AE166" s="210"/>
      <c r="AF166" s="210"/>
      <c r="AG166" s="210" t="s">
        <v>238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2" x14ac:dyDescent="0.2">
      <c r="A167" s="217"/>
      <c r="B167" s="218"/>
      <c r="C167" s="255" t="s">
        <v>1977</v>
      </c>
      <c r="D167" s="240"/>
      <c r="E167" s="240"/>
      <c r="F167" s="240"/>
      <c r="G167" s="240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240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41" t="str">
        <f>C167</f>
        <v>s provedením lože z kameniva drceného, s vyplněním spár, s dvojitým hutněním a se smetením přebytečného materiálu na krajnici. S dodáním hmot pro lože a výplň spár.</v>
      </c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6" t="s">
        <v>1978</v>
      </c>
      <c r="D168" s="223"/>
      <c r="E168" s="224">
        <v>10.53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245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3">
        <v>47</v>
      </c>
      <c r="B169" s="234" t="s">
        <v>1979</v>
      </c>
      <c r="C169" s="254" t="s">
        <v>1980</v>
      </c>
      <c r="D169" s="235" t="s">
        <v>274</v>
      </c>
      <c r="E169" s="236">
        <v>36.808199999999999</v>
      </c>
      <c r="F169" s="237"/>
      <c r="G169" s="238">
        <f>ROUND(E169*F169,2)</f>
        <v>0</v>
      </c>
      <c r="H169" s="237"/>
      <c r="I169" s="238">
        <f>ROUND(E169*H169,2)</f>
        <v>0</v>
      </c>
      <c r="J169" s="237"/>
      <c r="K169" s="238">
        <f>ROUND(E169*J169,2)</f>
        <v>0</v>
      </c>
      <c r="L169" s="238">
        <v>21</v>
      </c>
      <c r="M169" s="238">
        <f>G169*(1+L169/100)</f>
        <v>0</v>
      </c>
      <c r="N169" s="236">
        <v>7.3899999999999993E-2</v>
      </c>
      <c r="O169" s="236">
        <f>ROUND(E169*N169,2)</f>
        <v>2.72</v>
      </c>
      <c r="P169" s="236">
        <v>0</v>
      </c>
      <c r="Q169" s="236">
        <f>ROUND(E169*P169,2)</f>
        <v>0</v>
      </c>
      <c r="R169" s="238" t="s">
        <v>1796</v>
      </c>
      <c r="S169" s="238" t="s">
        <v>235</v>
      </c>
      <c r="T169" s="239" t="s">
        <v>235</v>
      </c>
      <c r="U169" s="221">
        <v>0.748</v>
      </c>
      <c r="V169" s="221">
        <f>ROUND(E169*U169,2)</f>
        <v>27.53</v>
      </c>
      <c r="W169" s="221"/>
      <c r="X169" s="221" t="s">
        <v>236</v>
      </c>
      <c r="Y169" s="221" t="s">
        <v>237</v>
      </c>
      <c r="Z169" s="210"/>
      <c r="AA169" s="210"/>
      <c r="AB169" s="210"/>
      <c r="AC169" s="210"/>
      <c r="AD169" s="210"/>
      <c r="AE169" s="210"/>
      <c r="AF169" s="210"/>
      <c r="AG169" s="210" t="s">
        <v>238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2" x14ac:dyDescent="0.2">
      <c r="A170" s="217"/>
      <c r="B170" s="218"/>
      <c r="C170" s="255" t="s">
        <v>1981</v>
      </c>
      <c r="D170" s="240"/>
      <c r="E170" s="240"/>
      <c r="F170" s="240"/>
      <c r="G170" s="240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240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41" t="str">
        <f>C170</f>
        <v>s provedením lože z kameniva drceného, s vyplněním spár, s dvojitým hutněním vibrováním, a se smetením přebytečného materiálu na krajnici. S dodáním hmot pro lože a výplň spár.</v>
      </c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6" t="s">
        <v>1962</v>
      </c>
      <c r="D171" s="223"/>
      <c r="E171" s="224">
        <v>36.808199999999999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245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3">
        <v>48</v>
      </c>
      <c r="B172" s="234" t="s">
        <v>1982</v>
      </c>
      <c r="C172" s="254" t="s">
        <v>1983</v>
      </c>
      <c r="D172" s="235" t="s">
        <v>362</v>
      </c>
      <c r="E172" s="236">
        <v>13.255000000000001</v>
      </c>
      <c r="F172" s="237"/>
      <c r="G172" s="238">
        <f>ROUND(E172*F172,2)</f>
        <v>0</v>
      </c>
      <c r="H172" s="237"/>
      <c r="I172" s="238">
        <f>ROUND(E172*H172,2)</f>
        <v>0</v>
      </c>
      <c r="J172" s="237"/>
      <c r="K172" s="238">
        <f>ROUND(E172*J172,2)</f>
        <v>0</v>
      </c>
      <c r="L172" s="238">
        <v>21</v>
      </c>
      <c r="M172" s="238">
        <f>G172*(1+L172/100)</f>
        <v>0</v>
      </c>
      <c r="N172" s="236">
        <v>3.6000000000000002E-4</v>
      </c>
      <c r="O172" s="236">
        <f>ROUND(E172*N172,2)</f>
        <v>0</v>
      </c>
      <c r="P172" s="236">
        <v>0</v>
      </c>
      <c r="Q172" s="236">
        <f>ROUND(E172*P172,2)</f>
        <v>0</v>
      </c>
      <c r="R172" s="238" t="s">
        <v>1796</v>
      </c>
      <c r="S172" s="238" t="s">
        <v>235</v>
      </c>
      <c r="T172" s="239" t="s">
        <v>235</v>
      </c>
      <c r="U172" s="221">
        <v>0.43</v>
      </c>
      <c r="V172" s="221">
        <f>ROUND(E172*U172,2)</f>
        <v>5.7</v>
      </c>
      <c r="W172" s="221"/>
      <c r="X172" s="221" t="s">
        <v>236</v>
      </c>
      <c r="Y172" s="221" t="s">
        <v>237</v>
      </c>
      <c r="Z172" s="210"/>
      <c r="AA172" s="210"/>
      <c r="AB172" s="210"/>
      <c r="AC172" s="210"/>
      <c r="AD172" s="210"/>
      <c r="AE172" s="210"/>
      <c r="AF172" s="210"/>
      <c r="AG172" s="210" t="s">
        <v>238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6" t="s">
        <v>1984</v>
      </c>
      <c r="D173" s="223"/>
      <c r="E173" s="224">
        <v>13.255000000000001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245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3">
        <v>49</v>
      </c>
      <c r="B174" s="234" t="s">
        <v>1985</v>
      </c>
      <c r="C174" s="254" t="s">
        <v>1986</v>
      </c>
      <c r="D174" s="235" t="s">
        <v>274</v>
      </c>
      <c r="E174" s="236">
        <v>24.862500000000001</v>
      </c>
      <c r="F174" s="237"/>
      <c r="G174" s="238">
        <f>ROUND(E174*F174,2)</f>
        <v>0</v>
      </c>
      <c r="H174" s="237"/>
      <c r="I174" s="238">
        <f>ROUND(E174*H174,2)</f>
        <v>0</v>
      </c>
      <c r="J174" s="237"/>
      <c r="K174" s="238">
        <f>ROUND(E174*J174,2)</f>
        <v>0</v>
      </c>
      <c r="L174" s="238">
        <v>21</v>
      </c>
      <c r="M174" s="238">
        <f>G174*(1+L174/100)</f>
        <v>0</v>
      </c>
      <c r="N174" s="236">
        <v>0</v>
      </c>
      <c r="O174" s="236">
        <f>ROUND(E174*N174,2)</f>
        <v>0</v>
      </c>
      <c r="P174" s="236">
        <v>0</v>
      </c>
      <c r="Q174" s="236">
        <f>ROUND(E174*P174,2)</f>
        <v>0</v>
      </c>
      <c r="R174" s="238"/>
      <c r="S174" s="238" t="s">
        <v>392</v>
      </c>
      <c r="T174" s="239" t="s">
        <v>393</v>
      </c>
      <c r="U174" s="221">
        <v>0</v>
      </c>
      <c r="V174" s="221">
        <f>ROUND(E174*U174,2)</f>
        <v>0</v>
      </c>
      <c r="W174" s="221"/>
      <c r="X174" s="221" t="s">
        <v>236</v>
      </c>
      <c r="Y174" s="221" t="s">
        <v>237</v>
      </c>
      <c r="Z174" s="210"/>
      <c r="AA174" s="210"/>
      <c r="AB174" s="210"/>
      <c r="AC174" s="210"/>
      <c r="AD174" s="210"/>
      <c r="AE174" s="210"/>
      <c r="AF174" s="210"/>
      <c r="AG174" s="210" t="s">
        <v>238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6" t="s">
        <v>1987</v>
      </c>
      <c r="D175" s="223"/>
      <c r="E175" s="224">
        <v>24.862500000000001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245</v>
      </c>
      <c r="AH175" s="210">
        <v>5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3">
        <v>50</v>
      </c>
      <c r="B176" s="234" t="s">
        <v>1988</v>
      </c>
      <c r="C176" s="254" t="s">
        <v>1989</v>
      </c>
      <c r="D176" s="235" t="s">
        <v>274</v>
      </c>
      <c r="E176" s="236">
        <v>1.26</v>
      </c>
      <c r="F176" s="237"/>
      <c r="G176" s="238">
        <f>ROUND(E176*F176,2)</f>
        <v>0</v>
      </c>
      <c r="H176" s="237"/>
      <c r="I176" s="238">
        <f>ROUND(E176*H176,2)</f>
        <v>0</v>
      </c>
      <c r="J176" s="237"/>
      <c r="K176" s="238">
        <f>ROUND(E176*J176,2)</f>
        <v>0</v>
      </c>
      <c r="L176" s="238">
        <v>21</v>
      </c>
      <c r="M176" s="238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8"/>
      <c r="S176" s="238" t="s">
        <v>392</v>
      </c>
      <c r="T176" s="239" t="s">
        <v>393</v>
      </c>
      <c r="U176" s="221">
        <v>0</v>
      </c>
      <c r="V176" s="221">
        <f>ROUND(E176*U176,2)</f>
        <v>0</v>
      </c>
      <c r="W176" s="221"/>
      <c r="X176" s="221" t="s">
        <v>283</v>
      </c>
      <c r="Y176" s="221" t="s">
        <v>237</v>
      </c>
      <c r="Z176" s="210"/>
      <c r="AA176" s="210"/>
      <c r="AB176" s="210"/>
      <c r="AC176" s="210"/>
      <c r="AD176" s="210"/>
      <c r="AE176" s="210"/>
      <c r="AF176" s="210"/>
      <c r="AG176" s="210" t="s">
        <v>284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6" t="s">
        <v>1990</v>
      </c>
      <c r="D177" s="223"/>
      <c r="E177" s="224">
        <v>1.26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245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3">
        <v>51</v>
      </c>
      <c r="B178" s="234" t="s">
        <v>1991</v>
      </c>
      <c r="C178" s="254" t="s">
        <v>1992</v>
      </c>
      <c r="D178" s="235" t="s">
        <v>274</v>
      </c>
      <c r="E178" s="236">
        <v>53.430039999999998</v>
      </c>
      <c r="F178" s="237"/>
      <c r="G178" s="238">
        <f>ROUND(E178*F178,2)</f>
        <v>0</v>
      </c>
      <c r="H178" s="237"/>
      <c r="I178" s="238">
        <f>ROUND(E178*H178,2)</f>
        <v>0</v>
      </c>
      <c r="J178" s="237"/>
      <c r="K178" s="238">
        <f>ROUND(E178*J178,2)</f>
        <v>0</v>
      </c>
      <c r="L178" s="238">
        <v>21</v>
      </c>
      <c r="M178" s="238">
        <f>G178*(1+L178/100)</f>
        <v>0</v>
      </c>
      <c r="N178" s="236">
        <v>0.154</v>
      </c>
      <c r="O178" s="236">
        <f>ROUND(E178*N178,2)</f>
        <v>8.23</v>
      </c>
      <c r="P178" s="236">
        <v>0</v>
      </c>
      <c r="Q178" s="236">
        <f>ROUND(E178*P178,2)</f>
        <v>0</v>
      </c>
      <c r="R178" s="238" t="s">
        <v>282</v>
      </c>
      <c r="S178" s="238" t="s">
        <v>235</v>
      </c>
      <c r="T178" s="239" t="s">
        <v>235</v>
      </c>
      <c r="U178" s="221">
        <v>0</v>
      </c>
      <c r="V178" s="221">
        <f>ROUND(E178*U178,2)</f>
        <v>0</v>
      </c>
      <c r="W178" s="221"/>
      <c r="X178" s="221" t="s">
        <v>283</v>
      </c>
      <c r="Y178" s="221" t="s">
        <v>237</v>
      </c>
      <c r="Z178" s="210"/>
      <c r="AA178" s="210"/>
      <c r="AB178" s="210"/>
      <c r="AC178" s="210"/>
      <c r="AD178" s="210"/>
      <c r="AE178" s="210"/>
      <c r="AF178" s="210"/>
      <c r="AG178" s="210" t="s">
        <v>284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6" t="s">
        <v>1993</v>
      </c>
      <c r="D179" s="223"/>
      <c r="E179" s="224">
        <v>54.690040000000003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245</v>
      </c>
      <c r="AH179" s="210">
        <v>5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6" t="s">
        <v>1994</v>
      </c>
      <c r="D180" s="223"/>
      <c r="E180" s="224">
        <v>-1.26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245</v>
      </c>
      <c r="AH180" s="210">
        <v>5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3">
        <v>52</v>
      </c>
      <c r="B181" s="234" t="s">
        <v>1995</v>
      </c>
      <c r="C181" s="254" t="s">
        <v>1996</v>
      </c>
      <c r="D181" s="235" t="s">
        <v>274</v>
      </c>
      <c r="E181" s="236">
        <v>26.105630000000001</v>
      </c>
      <c r="F181" s="237"/>
      <c r="G181" s="238">
        <f>ROUND(E181*F181,2)</f>
        <v>0</v>
      </c>
      <c r="H181" s="237"/>
      <c r="I181" s="238">
        <f>ROUND(E181*H181,2)</f>
        <v>0</v>
      </c>
      <c r="J181" s="237"/>
      <c r="K181" s="238">
        <f>ROUND(E181*J181,2)</f>
        <v>0</v>
      </c>
      <c r="L181" s="238">
        <v>21</v>
      </c>
      <c r="M181" s="238">
        <f>G181*(1+L181/100)</f>
        <v>0</v>
      </c>
      <c r="N181" s="236">
        <v>0.2</v>
      </c>
      <c r="O181" s="236">
        <f>ROUND(E181*N181,2)</f>
        <v>5.22</v>
      </c>
      <c r="P181" s="236">
        <v>0</v>
      </c>
      <c r="Q181" s="236">
        <f>ROUND(E181*P181,2)</f>
        <v>0</v>
      </c>
      <c r="R181" s="238" t="s">
        <v>282</v>
      </c>
      <c r="S181" s="238" t="s">
        <v>235</v>
      </c>
      <c r="T181" s="239" t="s">
        <v>235</v>
      </c>
      <c r="U181" s="221">
        <v>0</v>
      </c>
      <c r="V181" s="221">
        <f>ROUND(E181*U181,2)</f>
        <v>0</v>
      </c>
      <c r="W181" s="221"/>
      <c r="X181" s="221" t="s">
        <v>283</v>
      </c>
      <c r="Y181" s="221" t="s">
        <v>237</v>
      </c>
      <c r="Z181" s="210"/>
      <c r="AA181" s="210"/>
      <c r="AB181" s="210"/>
      <c r="AC181" s="210"/>
      <c r="AD181" s="210"/>
      <c r="AE181" s="210"/>
      <c r="AF181" s="210"/>
      <c r="AG181" s="210" t="s">
        <v>284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56" t="s">
        <v>1997</v>
      </c>
      <c r="D182" s="223"/>
      <c r="E182" s="224">
        <v>26.105630000000001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245</v>
      </c>
      <c r="AH182" s="210">
        <v>5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3">
        <v>53</v>
      </c>
      <c r="B183" s="234" t="s">
        <v>1998</v>
      </c>
      <c r="C183" s="254" t="s">
        <v>1999</v>
      </c>
      <c r="D183" s="235" t="s">
        <v>274</v>
      </c>
      <c r="E183" s="236">
        <v>38.648609999999998</v>
      </c>
      <c r="F183" s="237"/>
      <c r="G183" s="238">
        <f>ROUND(E183*F183,2)</f>
        <v>0</v>
      </c>
      <c r="H183" s="237"/>
      <c r="I183" s="238">
        <f>ROUND(E183*H183,2)</f>
        <v>0</v>
      </c>
      <c r="J183" s="237"/>
      <c r="K183" s="238">
        <f>ROUND(E183*J183,2)</f>
        <v>0</v>
      </c>
      <c r="L183" s="238">
        <v>21</v>
      </c>
      <c r="M183" s="238">
        <f>G183*(1+L183/100)</f>
        <v>0</v>
      </c>
      <c r="N183" s="236">
        <v>0.105</v>
      </c>
      <c r="O183" s="236">
        <f>ROUND(E183*N183,2)</f>
        <v>4.0599999999999996</v>
      </c>
      <c r="P183" s="236">
        <v>0</v>
      </c>
      <c r="Q183" s="236">
        <f>ROUND(E183*P183,2)</f>
        <v>0</v>
      </c>
      <c r="R183" s="238"/>
      <c r="S183" s="238" t="s">
        <v>392</v>
      </c>
      <c r="T183" s="239" t="s">
        <v>393</v>
      </c>
      <c r="U183" s="221">
        <v>0</v>
      </c>
      <c r="V183" s="221">
        <f>ROUND(E183*U183,2)</f>
        <v>0</v>
      </c>
      <c r="W183" s="221"/>
      <c r="X183" s="221" t="s">
        <v>283</v>
      </c>
      <c r="Y183" s="221" t="s">
        <v>237</v>
      </c>
      <c r="Z183" s="210"/>
      <c r="AA183" s="210"/>
      <c r="AB183" s="210"/>
      <c r="AC183" s="210"/>
      <c r="AD183" s="210"/>
      <c r="AE183" s="210"/>
      <c r="AF183" s="210"/>
      <c r="AG183" s="210" t="s">
        <v>284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6" t="s">
        <v>2000</v>
      </c>
      <c r="D184" s="223"/>
      <c r="E184" s="224">
        <v>38.648609999999998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245</v>
      </c>
      <c r="AH184" s="210">
        <v>5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x14ac:dyDescent="0.2">
      <c r="A185" s="226" t="s">
        <v>229</v>
      </c>
      <c r="B185" s="227" t="s">
        <v>117</v>
      </c>
      <c r="C185" s="253" t="s">
        <v>118</v>
      </c>
      <c r="D185" s="228"/>
      <c r="E185" s="229"/>
      <c r="F185" s="230"/>
      <c r="G185" s="230">
        <f>SUMIF(AG186:AG188,"&lt;&gt;NOR",G186:G188)</f>
        <v>0</v>
      </c>
      <c r="H185" s="230"/>
      <c r="I185" s="230">
        <f>SUM(I186:I188)</f>
        <v>0</v>
      </c>
      <c r="J185" s="230"/>
      <c r="K185" s="230">
        <f>SUM(K186:K188)</f>
        <v>0</v>
      </c>
      <c r="L185" s="230"/>
      <c r="M185" s="230">
        <f>SUM(M186:M188)</f>
        <v>0</v>
      </c>
      <c r="N185" s="229"/>
      <c r="O185" s="229">
        <f>SUM(O186:O188)</f>
        <v>0.02</v>
      </c>
      <c r="P185" s="229"/>
      <c r="Q185" s="229">
        <f>SUM(Q186:Q188)</f>
        <v>0</v>
      </c>
      <c r="R185" s="230"/>
      <c r="S185" s="230"/>
      <c r="T185" s="231"/>
      <c r="U185" s="225"/>
      <c r="V185" s="225">
        <f>SUM(V186:V188)</f>
        <v>5.74</v>
      </c>
      <c r="W185" s="225"/>
      <c r="X185" s="225"/>
      <c r="Y185" s="225"/>
      <c r="AG185" t="s">
        <v>230</v>
      </c>
    </row>
    <row r="186" spans="1:60" outlineLevel="1" x14ac:dyDescent="0.2">
      <c r="A186" s="233">
        <v>54</v>
      </c>
      <c r="B186" s="234" t="s">
        <v>2001</v>
      </c>
      <c r="C186" s="254" t="s">
        <v>2002</v>
      </c>
      <c r="D186" s="235" t="s">
        <v>274</v>
      </c>
      <c r="E186" s="236">
        <v>4.7850000000000001</v>
      </c>
      <c r="F186" s="237"/>
      <c r="G186" s="238">
        <f>ROUND(E186*F186,2)</f>
        <v>0</v>
      </c>
      <c r="H186" s="237"/>
      <c r="I186" s="238">
        <f>ROUND(E186*H186,2)</f>
        <v>0</v>
      </c>
      <c r="J186" s="237"/>
      <c r="K186" s="238">
        <f>ROUND(E186*J186,2)</f>
        <v>0</v>
      </c>
      <c r="L186" s="238">
        <v>21</v>
      </c>
      <c r="M186" s="238">
        <f>G186*(1+L186/100)</f>
        <v>0</v>
      </c>
      <c r="N186" s="236">
        <v>5.2199999999999998E-3</v>
      </c>
      <c r="O186" s="236">
        <f>ROUND(E186*N186,2)</f>
        <v>0.02</v>
      </c>
      <c r="P186" s="236">
        <v>0</v>
      </c>
      <c r="Q186" s="236">
        <f>ROUND(E186*P186,2)</f>
        <v>0</v>
      </c>
      <c r="R186" s="238"/>
      <c r="S186" s="238" t="s">
        <v>392</v>
      </c>
      <c r="T186" s="239" t="s">
        <v>235</v>
      </c>
      <c r="U186" s="221">
        <v>1.2</v>
      </c>
      <c r="V186" s="221">
        <f>ROUND(E186*U186,2)</f>
        <v>5.74</v>
      </c>
      <c r="W186" s="221"/>
      <c r="X186" s="221" t="s">
        <v>236</v>
      </c>
      <c r="Y186" s="221" t="s">
        <v>237</v>
      </c>
      <c r="Z186" s="210"/>
      <c r="AA186" s="210"/>
      <c r="AB186" s="210"/>
      <c r="AC186" s="210"/>
      <c r="AD186" s="210"/>
      <c r="AE186" s="210"/>
      <c r="AF186" s="210"/>
      <c r="AG186" s="210" t="s">
        <v>238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2" x14ac:dyDescent="0.2">
      <c r="A187" s="217"/>
      <c r="B187" s="218"/>
      <c r="C187" s="257" t="s">
        <v>2003</v>
      </c>
      <c r="D187" s="242"/>
      <c r="E187" s="242"/>
      <c r="F187" s="242"/>
      <c r="G187" s="242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314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41" t="str">
        <f>C187</f>
        <v>Penetrační nátěr, nanesení první vrstvy omítky tloušťky 1 mm, nanesení druhé vrstvy omítly tloušťky 2 mm a provedení fládrování povrchu (textury dřeva) v čerstvé omítce. Nátěr vyzrálého povrchu lazurou.</v>
      </c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56" t="s">
        <v>2004</v>
      </c>
      <c r="D188" s="223"/>
      <c r="E188" s="224">
        <v>4.7850000000000001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245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x14ac:dyDescent="0.2">
      <c r="A189" s="226" t="s">
        <v>229</v>
      </c>
      <c r="B189" s="227" t="s">
        <v>119</v>
      </c>
      <c r="C189" s="253" t="s">
        <v>120</v>
      </c>
      <c r="D189" s="228"/>
      <c r="E189" s="229"/>
      <c r="F189" s="230"/>
      <c r="G189" s="230">
        <f>SUMIF(AG190:AG194,"&lt;&gt;NOR",G190:G194)</f>
        <v>0</v>
      </c>
      <c r="H189" s="230"/>
      <c r="I189" s="230">
        <f>SUM(I190:I194)</f>
        <v>0</v>
      </c>
      <c r="J189" s="230"/>
      <c r="K189" s="230">
        <f>SUM(K190:K194)</f>
        <v>0</v>
      </c>
      <c r="L189" s="230"/>
      <c r="M189" s="230">
        <f>SUM(M190:M194)</f>
        <v>0</v>
      </c>
      <c r="N189" s="229"/>
      <c r="O189" s="229">
        <f>SUM(O190:O194)</f>
        <v>2.0499999999999998</v>
      </c>
      <c r="P189" s="229"/>
      <c r="Q189" s="229">
        <f>SUM(Q190:Q194)</f>
        <v>0</v>
      </c>
      <c r="R189" s="230"/>
      <c r="S189" s="230"/>
      <c r="T189" s="231"/>
      <c r="U189" s="225"/>
      <c r="V189" s="225">
        <f>SUM(V190:V194)</f>
        <v>5.07</v>
      </c>
      <c r="W189" s="225"/>
      <c r="X189" s="225"/>
      <c r="Y189" s="225"/>
      <c r="AG189" t="s">
        <v>230</v>
      </c>
    </row>
    <row r="190" spans="1:60" ht="22.5" outlineLevel="1" x14ac:dyDescent="0.2">
      <c r="A190" s="233">
        <v>55</v>
      </c>
      <c r="B190" s="234" t="s">
        <v>2005</v>
      </c>
      <c r="C190" s="254" t="s">
        <v>2006</v>
      </c>
      <c r="D190" s="235" t="s">
        <v>274</v>
      </c>
      <c r="E190" s="236">
        <v>9.6999999999999993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6">
        <v>4.9840000000000002E-2</v>
      </c>
      <c r="O190" s="236">
        <f>ROUND(E190*N190,2)</f>
        <v>0.48</v>
      </c>
      <c r="P190" s="236">
        <v>0</v>
      </c>
      <c r="Q190" s="236">
        <f>ROUND(E190*P190,2)</f>
        <v>0</v>
      </c>
      <c r="R190" s="238" t="s">
        <v>264</v>
      </c>
      <c r="S190" s="238" t="s">
        <v>235</v>
      </c>
      <c r="T190" s="239" t="s">
        <v>235</v>
      </c>
      <c r="U190" s="221">
        <v>0.34799999999999998</v>
      </c>
      <c r="V190" s="221">
        <f>ROUND(E190*U190,2)</f>
        <v>3.38</v>
      </c>
      <c r="W190" s="221"/>
      <c r="X190" s="221" t="s">
        <v>236</v>
      </c>
      <c r="Y190" s="221" t="s">
        <v>237</v>
      </c>
      <c r="Z190" s="210"/>
      <c r="AA190" s="210"/>
      <c r="AB190" s="210"/>
      <c r="AC190" s="210"/>
      <c r="AD190" s="210"/>
      <c r="AE190" s="210"/>
      <c r="AF190" s="210"/>
      <c r="AG190" s="210" t="s">
        <v>238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2" x14ac:dyDescent="0.2">
      <c r="A191" s="217"/>
      <c r="B191" s="218"/>
      <c r="C191" s="255" t="s">
        <v>2007</v>
      </c>
      <c r="D191" s="240"/>
      <c r="E191" s="240"/>
      <c r="F191" s="240"/>
      <c r="G191" s="240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240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41" t="str">
        <f>C191</f>
        <v>na zdivu jako podklad např. pod izolaci, na parapetech z prefabrikovaných dílců, pod oplechování apod., vodorovný nebo ve spádu do 15°, hlazený dřevěným hladítkem,</v>
      </c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6" t="s">
        <v>2008</v>
      </c>
      <c r="D192" s="223"/>
      <c r="E192" s="224">
        <v>9.6999999999999993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245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3">
        <v>56</v>
      </c>
      <c r="B193" s="234" t="s">
        <v>2009</v>
      </c>
      <c r="C193" s="254" t="s">
        <v>2010</v>
      </c>
      <c r="D193" s="235" t="s">
        <v>274</v>
      </c>
      <c r="E193" s="236">
        <v>9.3699999999999992</v>
      </c>
      <c r="F193" s="237"/>
      <c r="G193" s="238">
        <f>ROUND(E193*F193,2)</f>
        <v>0</v>
      </c>
      <c r="H193" s="237"/>
      <c r="I193" s="238">
        <f>ROUND(E193*H193,2)</f>
        <v>0</v>
      </c>
      <c r="J193" s="237"/>
      <c r="K193" s="238">
        <f>ROUND(E193*J193,2)</f>
        <v>0</v>
      </c>
      <c r="L193" s="238">
        <v>21</v>
      </c>
      <c r="M193" s="238">
        <f>G193*(1+L193/100)</f>
        <v>0</v>
      </c>
      <c r="N193" s="236">
        <v>0.16800000000000001</v>
      </c>
      <c r="O193" s="236">
        <f>ROUND(E193*N193,2)</f>
        <v>1.57</v>
      </c>
      <c r="P193" s="236">
        <v>0</v>
      </c>
      <c r="Q193" s="236">
        <f>ROUND(E193*P193,2)</f>
        <v>0</v>
      </c>
      <c r="R193" s="238" t="s">
        <v>264</v>
      </c>
      <c r="S193" s="238" t="s">
        <v>235</v>
      </c>
      <c r="T193" s="239" t="s">
        <v>235</v>
      </c>
      <c r="U193" s="221">
        <v>0.18</v>
      </c>
      <c r="V193" s="221">
        <f>ROUND(E193*U193,2)</f>
        <v>1.69</v>
      </c>
      <c r="W193" s="221"/>
      <c r="X193" s="221" t="s">
        <v>236</v>
      </c>
      <c r="Y193" s="221" t="s">
        <v>237</v>
      </c>
      <c r="Z193" s="210"/>
      <c r="AA193" s="210"/>
      <c r="AB193" s="210"/>
      <c r="AC193" s="210"/>
      <c r="AD193" s="210"/>
      <c r="AE193" s="210"/>
      <c r="AF193" s="210"/>
      <c r="AG193" s="210" t="s">
        <v>238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6" t="s">
        <v>1963</v>
      </c>
      <c r="D194" s="223"/>
      <c r="E194" s="224">
        <v>9.3699999999999992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245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">
      <c r="A195" s="226" t="s">
        <v>229</v>
      </c>
      <c r="B195" s="227" t="s">
        <v>126</v>
      </c>
      <c r="C195" s="253" t="s">
        <v>127</v>
      </c>
      <c r="D195" s="228"/>
      <c r="E195" s="229"/>
      <c r="F195" s="230"/>
      <c r="G195" s="230">
        <f>SUMIF(AG196:AG203,"&lt;&gt;NOR",G196:G203)</f>
        <v>0</v>
      </c>
      <c r="H195" s="230"/>
      <c r="I195" s="230">
        <f>SUM(I196:I203)</f>
        <v>0</v>
      </c>
      <c r="J195" s="230"/>
      <c r="K195" s="230">
        <f>SUM(K196:K203)</f>
        <v>0</v>
      </c>
      <c r="L195" s="230"/>
      <c r="M195" s="230">
        <f>SUM(M196:M203)</f>
        <v>0</v>
      </c>
      <c r="N195" s="229"/>
      <c r="O195" s="229">
        <f>SUM(O196:O203)</f>
        <v>3.92</v>
      </c>
      <c r="P195" s="229"/>
      <c r="Q195" s="229">
        <f>SUM(Q196:Q203)</f>
        <v>0</v>
      </c>
      <c r="R195" s="230"/>
      <c r="S195" s="230"/>
      <c r="T195" s="231"/>
      <c r="U195" s="225"/>
      <c r="V195" s="225">
        <f>SUM(V196:V203)</f>
        <v>9.7200000000000006</v>
      </c>
      <c r="W195" s="225"/>
      <c r="X195" s="225"/>
      <c r="Y195" s="225"/>
      <c r="AG195" t="s">
        <v>230</v>
      </c>
    </row>
    <row r="196" spans="1:60" outlineLevel="1" x14ac:dyDescent="0.2">
      <c r="A196" s="233">
        <v>57</v>
      </c>
      <c r="B196" s="234" t="s">
        <v>2011</v>
      </c>
      <c r="C196" s="254" t="s">
        <v>2012</v>
      </c>
      <c r="D196" s="235" t="s">
        <v>362</v>
      </c>
      <c r="E196" s="236">
        <v>23.425000000000001</v>
      </c>
      <c r="F196" s="237"/>
      <c r="G196" s="238">
        <f>ROUND(E196*F196,2)</f>
        <v>0</v>
      </c>
      <c r="H196" s="237"/>
      <c r="I196" s="238">
        <f>ROUND(E196*H196,2)</f>
        <v>0</v>
      </c>
      <c r="J196" s="237"/>
      <c r="K196" s="238">
        <f>ROUND(E196*J196,2)</f>
        <v>0</v>
      </c>
      <c r="L196" s="238">
        <v>21</v>
      </c>
      <c r="M196" s="238">
        <f>G196*(1+L196/100)</f>
        <v>0</v>
      </c>
      <c r="N196" s="236">
        <v>0</v>
      </c>
      <c r="O196" s="236">
        <f>ROUND(E196*N196,2)</f>
        <v>0</v>
      </c>
      <c r="P196" s="236">
        <v>0</v>
      </c>
      <c r="Q196" s="236">
        <f>ROUND(E196*P196,2)</f>
        <v>0</v>
      </c>
      <c r="R196" s="238" t="s">
        <v>1851</v>
      </c>
      <c r="S196" s="238" t="s">
        <v>235</v>
      </c>
      <c r="T196" s="239" t="s">
        <v>235</v>
      </c>
      <c r="U196" s="221">
        <v>0.12</v>
      </c>
      <c r="V196" s="221">
        <f>ROUND(E196*U196,2)</f>
        <v>2.81</v>
      </c>
      <c r="W196" s="221"/>
      <c r="X196" s="221" t="s">
        <v>236</v>
      </c>
      <c r="Y196" s="221" t="s">
        <v>237</v>
      </c>
      <c r="Z196" s="210"/>
      <c r="AA196" s="210"/>
      <c r="AB196" s="210"/>
      <c r="AC196" s="210"/>
      <c r="AD196" s="210"/>
      <c r="AE196" s="210"/>
      <c r="AF196" s="210"/>
      <c r="AG196" s="210" t="s">
        <v>238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6" t="s">
        <v>2013</v>
      </c>
      <c r="D197" s="223"/>
      <c r="E197" s="224">
        <v>23.425000000000001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245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33">
        <v>58</v>
      </c>
      <c r="B198" s="234" t="s">
        <v>2014</v>
      </c>
      <c r="C198" s="254" t="s">
        <v>2015</v>
      </c>
      <c r="D198" s="235" t="s">
        <v>362</v>
      </c>
      <c r="E198" s="236">
        <v>21.585000000000001</v>
      </c>
      <c r="F198" s="237"/>
      <c r="G198" s="238">
        <f>ROUND(E198*F198,2)</f>
        <v>0</v>
      </c>
      <c r="H198" s="237"/>
      <c r="I198" s="238">
        <f>ROUND(E198*H198,2)</f>
        <v>0</v>
      </c>
      <c r="J198" s="237"/>
      <c r="K198" s="238">
        <f>ROUND(E198*J198,2)</f>
        <v>0</v>
      </c>
      <c r="L198" s="238">
        <v>21</v>
      </c>
      <c r="M198" s="238">
        <f>G198*(1+L198/100)</f>
        <v>0</v>
      </c>
      <c r="N198" s="236">
        <v>0.18113000000000001</v>
      </c>
      <c r="O198" s="236">
        <f>ROUND(E198*N198,2)</f>
        <v>3.91</v>
      </c>
      <c r="P198" s="236">
        <v>0</v>
      </c>
      <c r="Q198" s="236">
        <f>ROUND(E198*P198,2)</f>
        <v>0</v>
      </c>
      <c r="R198" s="238"/>
      <c r="S198" s="238" t="s">
        <v>392</v>
      </c>
      <c r="T198" s="239" t="s">
        <v>235</v>
      </c>
      <c r="U198" s="221">
        <v>0.32</v>
      </c>
      <c r="V198" s="221">
        <f>ROUND(E198*U198,2)</f>
        <v>6.91</v>
      </c>
      <c r="W198" s="221"/>
      <c r="X198" s="221" t="s">
        <v>236</v>
      </c>
      <c r="Y198" s="221" t="s">
        <v>237</v>
      </c>
      <c r="Z198" s="210"/>
      <c r="AA198" s="210"/>
      <c r="AB198" s="210"/>
      <c r="AC198" s="210"/>
      <c r="AD198" s="210"/>
      <c r="AE198" s="210"/>
      <c r="AF198" s="210"/>
      <c r="AG198" s="210" t="s">
        <v>238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56" t="s">
        <v>2016</v>
      </c>
      <c r="D199" s="223"/>
      <c r="E199" s="224">
        <v>21.585000000000001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245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33">
        <v>59</v>
      </c>
      <c r="B200" s="234" t="s">
        <v>2017</v>
      </c>
      <c r="C200" s="254" t="s">
        <v>2018</v>
      </c>
      <c r="D200" s="235" t="s">
        <v>362</v>
      </c>
      <c r="E200" s="236">
        <v>5.66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21</v>
      </c>
      <c r="M200" s="238">
        <f>G200*(1+L200/100)</f>
        <v>0</v>
      </c>
      <c r="N200" s="236">
        <v>0</v>
      </c>
      <c r="O200" s="236">
        <f>ROUND(E200*N200,2)</f>
        <v>0</v>
      </c>
      <c r="P200" s="236">
        <v>0</v>
      </c>
      <c r="Q200" s="236">
        <f>ROUND(E200*P200,2)</f>
        <v>0</v>
      </c>
      <c r="R200" s="238"/>
      <c r="S200" s="238" t="s">
        <v>392</v>
      </c>
      <c r="T200" s="239" t="s">
        <v>393</v>
      </c>
      <c r="U200" s="221">
        <v>0</v>
      </c>
      <c r="V200" s="221">
        <f>ROUND(E200*U200,2)</f>
        <v>0</v>
      </c>
      <c r="W200" s="221"/>
      <c r="X200" s="221" t="s">
        <v>236</v>
      </c>
      <c r="Y200" s="221" t="s">
        <v>237</v>
      </c>
      <c r="Z200" s="210"/>
      <c r="AA200" s="210"/>
      <c r="AB200" s="210"/>
      <c r="AC200" s="210"/>
      <c r="AD200" s="210"/>
      <c r="AE200" s="210"/>
      <c r="AF200" s="210"/>
      <c r="AG200" s="210" t="s">
        <v>238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6" t="s">
        <v>2019</v>
      </c>
      <c r="D201" s="223"/>
      <c r="E201" s="224">
        <v>5.66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245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33">
        <v>60</v>
      </c>
      <c r="B202" s="234" t="s">
        <v>2020</v>
      </c>
      <c r="C202" s="254" t="s">
        <v>2021</v>
      </c>
      <c r="D202" s="235" t="s">
        <v>233</v>
      </c>
      <c r="E202" s="236">
        <v>2.1472899999999999</v>
      </c>
      <c r="F202" s="237"/>
      <c r="G202" s="238">
        <f>ROUND(E202*F202,2)</f>
        <v>0</v>
      </c>
      <c r="H202" s="237"/>
      <c r="I202" s="238">
        <f>ROUND(E202*H202,2)</f>
        <v>0</v>
      </c>
      <c r="J202" s="237"/>
      <c r="K202" s="238">
        <f>ROUND(E202*J202,2)</f>
        <v>0</v>
      </c>
      <c r="L202" s="238">
        <v>21</v>
      </c>
      <c r="M202" s="238">
        <f>G202*(1+L202/100)</f>
        <v>0</v>
      </c>
      <c r="N202" s="236">
        <v>3.0000000000000001E-3</v>
      </c>
      <c r="O202" s="236">
        <f>ROUND(E202*N202,2)</f>
        <v>0.01</v>
      </c>
      <c r="P202" s="236">
        <v>0</v>
      </c>
      <c r="Q202" s="236">
        <f>ROUND(E202*P202,2)</f>
        <v>0</v>
      </c>
      <c r="R202" s="238" t="s">
        <v>282</v>
      </c>
      <c r="S202" s="238" t="s">
        <v>235</v>
      </c>
      <c r="T202" s="239" t="s">
        <v>235</v>
      </c>
      <c r="U202" s="221">
        <v>0</v>
      </c>
      <c r="V202" s="221">
        <f>ROUND(E202*U202,2)</f>
        <v>0</v>
      </c>
      <c r="W202" s="221"/>
      <c r="X202" s="221" t="s">
        <v>283</v>
      </c>
      <c r="Y202" s="221" t="s">
        <v>237</v>
      </c>
      <c r="Z202" s="210"/>
      <c r="AA202" s="210"/>
      <c r="AB202" s="210"/>
      <c r="AC202" s="210"/>
      <c r="AD202" s="210"/>
      <c r="AE202" s="210"/>
      <c r="AF202" s="210"/>
      <c r="AG202" s="210" t="s">
        <v>284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6" t="s">
        <v>2022</v>
      </c>
      <c r="D203" s="223"/>
      <c r="E203" s="224">
        <v>2.1472899999999999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245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x14ac:dyDescent="0.2">
      <c r="A204" s="226" t="s">
        <v>229</v>
      </c>
      <c r="B204" s="227" t="s">
        <v>132</v>
      </c>
      <c r="C204" s="253" t="s">
        <v>133</v>
      </c>
      <c r="D204" s="228"/>
      <c r="E204" s="229"/>
      <c r="F204" s="230"/>
      <c r="G204" s="230">
        <f>SUMIF(AG205:AG211,"&lt;&gt;NOR",G205:G211)</f>
        <v>0</v>
      </c>
      <c r="H204" s="230"/>
      <c r="I204" s="230">
        <f>SUM(I205:I211)</f>
        <v>0</v>
      </c>
      <c r="J204" s="230"/>
      <c r="K204" s="230">
        <f>SUM(K205:K211)</f>
        <v>0</v>
      </c>
      <c r="L204" s="230"/>
      <c r="M204" s="230">
        <f>SUM(M205:M211)</f>
        <v>0</v>
      </c>
      <c r="N204" s="229"/>
      <c r="O204" s="229">
        <f>SUM(O205:O211)</f>
        <v>0</v>
      </c>
      <c r="P204" s="229"/>
      <c r="Q204" s="229">
        <f>SUM(Q205:Q211)</f>
        <v>1.94</v>
      </c>
      <c r="R204" s="230"/>
      <c r="S204" s="230"/>
      <c r="T204" s="231"/>
      <c r="U204" s="225"/>
      <c r="V204" s="225">
        <f>SUM(V205:V211)</f>
        <v>7.47</v>
      </c>
      <c r="W204" s="225"/>
      <c r="X204" s="225"/>
      <c r="Y204" s="225"/>
      <c r="AG204" t="s">
        <v>230</v>
      </c>
    </row>
    <row r="205" spans="1:60" outlineLevel="1" x14ac:dyDescent="0.2">
      <c r="A205" s="233">
        <v>61</v>
      </c>
      <c r="B205" s="234" t="s">
        <v>2023</v>
      </c>
      <c r="C205" s="254" t="s">
        <v>2024</v>
      </c>
      <c r="D205" s="235" t="s">
        <v>243</v>
      </c>
      <c r="E205" s="236">
        <v>0.97199999999999998</v>
      </c>
      <c r="F205" s="237"/>
      <c r="G205" s="238">
        <f>ROUND(E205*F205,2)</f>
        <v>0</v>
      </c>
      <c r="H205" s="237"/>
      <c r="I205" s="238">
        <f>ROUND(E205*H205,2)</f>
        <v>0</v>
      </c>
      <c r="J205" s="237"/>
      <c r="K205" s="238">
        <f>ROUND(E205*J205,2)</f>
        <v>0</v>
      </c>
      <c r="L205" s="238">
        <v>21</v>
      </c>
      <c r="M205" s="238">
        <f>G205*(1+L205/100)</f>
        <v>0</v>
      </c>
      <c r="N205" s="236">
        <v>0</v>
      </c>
      <c r="O205" s="236">
        <f>ROUND(E205*N205,2)</f>
        <v>0</v>
      </c>
      <c r="P205" s="236">
        <v>2</v>
      </c>
      <c r="Q205" s="236">
        <f>ROUND(E205*P205,2)</f>
        <v>1.94</v>
      </c>
      <c r="R205" s="238" t="s">
        <v>518</v>
      </c>
      <c r="S205" s="238" t="s">
        <v>235</v>
      </c>
      <c r="T205" s="239" t="s">
        <v>235</v>
      </c>
      <c r="U205" s="221">
        <v>6.4359999999999999</v>
      </c>
      <c r="V205" s="221">
        <f>ROUND(E205*U205,2)</f>
        <v>6.26</v>
      </c>
      <c r="W205" s="221"/>
      <c r="X205" s="221" t="s">
        <v>236</v>
      </c>
      <c r="Y205" s="221" t="s">
        <v>237</v>
      </c>
      <c r="Z205" s="210"/>
      <c r="AA205" s="210"/>
      <c r="AB205" s="210"/>
      <c r="AC205" s="210"/>
      <c r="AD205" s="210"/>
      <c r="AE205" s="210"/>
      <c r="AF205" s="210"/>
      <c r="AG205" s="210" t="s">
        <v>238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5" t="s">
        <v>2025</v>
      </c>
      <c r="D206" s="240"/>
      <c r="E206" s="240"/>
      <c r="F206" s="240"/>
      <c r="G206" s="240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240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6" t="s">
        <v>2026</v>
      </c>
      <c r="D207" s="223"/>
      <c r="E207" s="224">
        <v>0.86399999999999999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245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6" t="s">
        <v>2027</v>
      </c>
      <c r="D208" s="223"/>
      <c r="E208" s="224">
        <v>0.108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245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33">
        <v>62</v>
      </c>
      <c r="B209" s="234" t="s">
        <v>2028</v>
      </c>
      <c r="C209" s="254" t="s">
        <v>2029</v>
      </c>
      <c r="D209" s="235" t="s">
        <v>274</v>
      </c>
      <c r="E209" s="236">
        <v>10.53</v>
      </c>
      <c r="F209" s="237"/>
      <c r="G209" s="238">
        <f>ROUND(E209*F209,2)</f>
        <v>0</v>
      </c>
      <c r="H209" s="237"/>
      <c r="I209" s="238">
        <f>ROUND(E209*H209,2)</f>
        <v>0</v>
      </c>
      <c r="J209" s="237"/>
      <c r="K209" s="238">
        <f>ROUND(E209*J209,2)</f>
        <v>0</v>
      </c>
      <c r="L209" s="238">
        <v>21</v>
      </c>
      <c r="M209" s="238">
        <f>G209*(1+L209/100)</f>
        <v>0</v>
      </c>
      <c r="N209" s="236">
        <v>0</v>
      </c>
      <c r="O209" s="236">
        <f>ROUND(E209*N209,2)</f>
        <v>0</v>
      </c>
      <c r="P209" s="236">
        <v>0</v>
      </c>
      <c r="Q209" s="236">
        <f>ROUND(E209*P209,2)</f>
        <v>0</v>
      </c>
      <c r="R209" s="238" t="s">
        <v>1796</v>
      </c>
      <c r="S209" s="238" t="s">
        <v>235</v>
      </c>
      <c r="T209" s="239" t="s">
        <v>235</v>
      </c>
      <c r="U209" s="221">
        <v>0.115</v>
      </c>
      <c r="V209" s="221">
        <f>ROUND(E209*U209,2)</f>
        <v>1.21</v>
      </c>
      <c r="W209" s="221"/>
      <c r="X209" s="221" t="s">
        <v>236</v>
      </c>
      <c r="Y209" s="221" t="s">
        <v>237</v>
      </c>
      <c r="Z209" s="210"/>
      <c r="AA209" s="210"/>
      <c r="AB209" s="210"/>
      <c r="AC209" s="210"/>
      <c r="AD209" s="210"/>
      <c r="AE209" s="210"/>
      <c r="AF209" s="210"/>
      <c r="AG209" s="210" t="s">
        <v>238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2" x14ac:dyDescent="0.2">
      <c r="A210" s="217"/>
      <c r="B210" s="218"/>
      <c r="C210" s="255" t="s">
        <v>2030</v>
      </c>
      <c r="D210" s="240"/>
      <c r="E210" s="240"/>
      <c r="F210" s="240"/>
      <c r="G210" s="240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240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41" t="str">
        <f>C210</f>
        <v>krajníků, desek nebo panelů od spojovacího materiálu s odklizením a uložením očištěných hmot a spojovacího materiálu na skládku na vzdálenost do 10 m</v>
      </c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6" t="s">
        <v>1799</v>
      </c>
      <c r="D211" s="223"/>
      <c r="E211" s="224">
        <v>10.53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245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x14ac:dyDescent="0.2">
      <c r="A212" s="226" t="s">
        <v>229</v>
      </c>
      <c r="B212" s="227" t="s">
        <v>134</v>
      </c>
      <c r="C212" s="253" t="s">
        <v>135</v>
      </c>
      <c r="D212" s="228"/>
      <c r="E212" s="229"/>
      <c r="F212" s="230"/>
      <c r="G212" s="230">
        <f>SUMIF(AG213:AG216,"&lt;&gt;NOR",G213:G216)</f>
        <v>0</v>
      </c>
      <c r="H212" s="230"/>
      <c r="I212" s="230">
        <f>SUM(I213:I216)</f>
        <v>0</v>
      </c>
      <c r="J212" s="230"/>
      <c r="K212" s="230">
        <f>SUM(K213:K216)</f>
        <v>0</v>
      </c>
      <c r="L212" s="230"/>
      <c r="M212" s="230">
        <f>SUM(M213:M216)</f>
        <v>0</v>
      </c>
      <c r="N212" s="229"/>
      <c r="O212" s="229">
        <f>SUM(O213:O216)</f>
        <v>0</v>
      </c>
      <c r="P212" s="229"/>
      <c r="Q212" s="229">
        <f>SUM(Q213:Q216)</f>
        <v>2.25</v>
      </c>
      <c r="R212" s="230"/>
      <c r="S212" s="230"/>
      <c r="T212" s="231"/>
      <c r="U212" s="225"/>
      <c r="V212" s="225">
        <f>SUM(V213:V216)</f>
        <v>2.62</v>
      </c>
      <c r="W212" s="225"/>
      <c r="X212" s="225"/>
      <c r="Y212" s="225"/>
      <c r="AG212" t="s">
        <v>230</v>
      </c>
    </row>
    <row r="213" spans="1:60" ht="22.5" outlineLevel="1" x14ac:dyDescent="0.2">
      <c r="A213" s="233">
        <v>63</v>
      </c>
      <c r="B213" s="234" t="s">
        <v>2031</v>
      </c>
      <c r="C213" s="254" t="s">
        <v>2032</v>
      </c>
      <c r="D213" s="235" t="s">
        <v>243</v>
      </c>
      <c r="E213" s="236">
        <v>4.1580000000000004</v>
      </c>
      <c r="F213" s="237"/>
      <c r="G213" s="238">
        <f>ROUND(E213*F213,2)</f>
        <v>0</v>
      </c>
      <c r="H213" s="237"/>
      <c r="I213" s="238">
        <f>ROUND(E213*H213,2)</f>
        <v>0</v>
      </c>
      <c r="J213" s="237"/>
      <c r="K213" s="238">
        <f>ROUND(E213*J213,2)</f>
        <v>0</v>
      </c>
      <c r="L213" s="238">
        <v>21</v>
      </c>
      <c r="M213" s="238">
        <f>G213*(1+L213/100)</f>
        <v>0</v>
      </c>
      <c r="N213" s="236">
        <v>0</v>
      </c>
      <c r="O213" s="236">
        <f>ROUND(E213*N213,2)</f>
        <v>0</v>
      </c>
      <c r="P213" s="236">
        <v>0.54</v>
      </c>
      <c r="Q213" s="236">
        <f>ROUND(E213*P213,2)</f>
        <v>2.25</v>
      </c>
      <c r="R213" s="238" t="s">
        <v>2033</v>
      </c>
      <c r="S213" s="238" t="s">
        <v>235</v>
      </c>
      <c r="T213" s="239" t="s">
        <v>235</v>
      </c>
      <c r="U213" s="221">
        <v>0.63070000000000004</v>
      </c>
      <c r="V213" s="221">
        <f>ROUND(E213*U213,2)</f>
        <v>2.62</v>
      </c>
      <c r="W213" s="221"/>
      <c r="X213" s="221" t="s">
        <v>236</v>
      </c>
      <c r="Y213" s="221" t="s">
        <v>237</v>
      </c>
      <c r="Z213" s="210"/>
      <c r="AA213" s="210"/>
      <c r="AB213" s="210"/>
      <c r="AC213" s="210"/>
      <c r="AD213" s="210"/>
      <c r="AE213" s="210"/>
      <c r="AF213" s="210"/>
      <c r="AG213" s="210" t="s">
        <v>238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55" t="s">
        <v>2034</v>
      </c>
      <c r="D214" s="240"/>
      <c r="E214" s="240"/>
      <c r="F214" s="240"/>
      <c r="G214" s="240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240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8" t="s">
        <v>2035</v>
      </c>
      <c r="D215" s="243"/>
      <c r="E215" s="243"/>
      <c r="F215" s="243"/>
      <c r="G215" s="243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314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6" t="s">
        <v>2036</v>
      </c>
      <c r="D216" s="223"/>
      <c r="E216" s="224">
        <v>4.1580000000000004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245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226" t="s">
        <v>229</v>
      </c>
      <c r="B217" s="227" t="s">
        <v>136</v>
      </c>
      <c r="C217" s="253" t="s">
        <v>137</v>
      </c>
      <c r="D217" s="228"/>
      <c r="E217" s="229"/>
      <c r="F217" s="230"/>
      <c r="G217" s="230">
        <f>SUMIF(AG218:AG219,"&lt;&gt;NOR",G218:G219)</f>
        <v>0</v>
      </c>
      <c r="H217" s="230"/>
      <c r="I217" s="230">
        <f>SUM(I218:I219)</f>
        <v>0</v>
      </c>
      <c r="J217" s="230"/>
      <c r="K217" s="230">
        <f>SUM(K218:K219)</f>
        <v>0</v>
      </c>
      <c r="L217" s="230"/>
      <c r="M217" s="230">
        <f>SUM(M218:M219)</f>
        <v>0</v>
      </c>
      <c r="N217" s="229"/>
      <c r="O217" s="229">
        <f>SUM(O218:O219)</f>
        <v>0</v>
      </c>
      <c r="P217" s="229"/>
      <c r="Q217" s="229">
        <f>SUM(Q218:Q219)</f>
        <v>0</v>
      </c>
      <c r="R217" s="230"/>
      <c r="S217" s="230"/>
      <c r="T217" s="231"/>
      <c r="U217" s="225"/>
      <c r="V217" s="225">
        <f>SUM(V218:V219)</f>
        <v>72.63</v>
      </c>
      <c r="W217" s="225"/>
      <c r="X217" s="225"/>
      <c r="Y217" s="225"/>
      <c r="AG217" t="s">
        <v>230</v>
      </c>
    </row>
    <row r="218" spans="1:60" outlineLevel="1" x14ac:dyDescent="0.2">
      <c r="A218" s="233">
        <v>64</v>
      </c>
      <c r="B218" s="234" t="s">
        <v>2037</v>
      </c>
      <c r="C218" s="254" t="s">
        <v>2038</v>
      </c>
      <c r="D218" s="235" t="s">
        <v>263</v>
      </c>
      <c r="E218" s="236">
        <v>186.23369</v>
      </c>
      <c r="F218" s="237"/>
      <c r="G218" s="238">
        <f>ROUND(E218*F218,2)</f>
        <v>0</v>
      </c>
      <c r="H218" s="237"/>
      <c r="I218" s="238">
        <f>ROUND(E218*H218,2)</f>
        <v>0</v>
      </c>
      <c r="J218" s="237"/>
      <c r="K218" s="238">
        <f>ROUND(E218*J218,2)</f>
        <v>0</v>
      </c>
      <c r="L218" s="238">
        <v>21</v>
      </c>
      <c r="M218" s="238">
        <f>G218*(1+L218/100)</f>
        <v>0</v>
      </c>
      <c r="N218" s="236">
        <v>0</v>
      </c>
      <c r="O218" s="236">
        <f>ROUND(E218*N218,2)</f>
        <v>0</v>
      </c>
      <c r="P218" s="236">
        <v>0</v>
      </c>
      <c r="Q218" s="236">
        <f>ROUND(E218*P218,2)</f>
        <v>0</v>
      </c>
      <c r="R218" s="238" t="s">
        <v>1796</v>
      </c>
      <c r="S218" s="238" t="s">
        <v>235</v>
      </c>
      <c r="T218" s="239" t="s">
        <v>235</v>
      </c>
      <c r="U218" s="221">
        <v>0.39</v>
      </c>
      <c r="V218" s="221">
        <f>ROUND(E218*U218,2)</f>
        <v>72.63</v>
      </c>
      <c r="W218" s="221"/>
      <c r="X218" s="221" t="s">
        <v>608</v>
      </c>
      <c r="Y218" s="221" t="s">
        <v>237</v>
      </c>
      <c r="Z218" s="210"/>
      <c r="AA218" s="210"/>
      <c r="AB218" s="210"/>
      <c r="AC218" s="210"/>
      <c r="AD218" s="210"/>
      <c r="AE218" s="210"/>
      <c r="AF218" s="210"/>
      <c r="AG218" s="210" t="s">
        <v>609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5" t="s">
        <v>2039</v>
      </c>
      <c r="D219" s="240"/>
      <c r="E219" s="240"/>
      <c r="F219" s="240"/>
      <c r="G219" s="240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240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x14ac:dyDescent="0.2">
      <c r="A220" s="226" t="s">
        <v>229</v>
      </c>
      <c r="B220" s="227" t="s">
        <v>155</v>
      </c>
      <c r="C220" s="253" t="s">
        <v>156</v>
      </c>
      <c r="D220" s="228"/>
      <c r="E220" s="229"/>
      <c r="F220" s="230"/>
      <c r="G220" s="230">
        <f>SUMIF(AG221:AG233,"&lt;&gt;NOR",G221:G233)</f>
        <v>0</v>
      </c>
      <c r="H220" s="230"/>
      <c r="I220" s="230">
        <f>SUM(I221:I233)</f>
        <v>0</v>
      </c>
      <c r="J220" s="230"/>
      <c r="K220" s="230">
        <f>SUM(K221:K233)</f>
        <v>0</v>
      </c>
      <c r="L220" s="230"/>
      <c r="M220" s="230">
        <f>SUM(M221:M233)</f>
        <v>0</v>
      </c>
      <c r="N220" s="229"/>
      <c r="O220" s="229">
        <f>SUM(O221:O233)</f>
        <v>0</v>
      </c>
      <c r="P220" s="229"/>
      <c r="Q220" s="229">
        <f>SUM(Q221:Q233)</f>
        <v>0</v>
      </c>
      <c r="R220" s="230"/>
      <c r="S220" s="230"/>
      <c r="T220" s="231"/>
      <c r="U220" s="225"/>
      <c r="V220" s="225">
        <f>SUM(V221:V233)</f>
        <v>0</v>
      </c>
      <c r="W220" s="225"/>
      <c r="X220" s="225"/>
      <c r="Y220" s="225"/>
      <c r="AG220" t="s">
        <v>230</v>
      </c>
    </row>
    <row r="221" spans="1:60" outlineLevel="1" x14ac:dyDescent="0.2">
      <c r="A221" s="244">
        <v>65</v>
      </c>
      <c r="B221" s="245" t="s">
        <v>767</v>
      </c>
      <c r="C221" s="259" t="s">
        <v>2040</v>
      </c>
      <c r="D221" s="246" t="s">
        <v>233</v>
      </c>
      <c r="E221" s="247">
        <v>4</v>
      </c>
      <c r="F221" s="248"/>
      <c r="G221" s="249">
        <f>ROUND(E221*F221,2)</f>
        <v>0</v>
      </c>
      <c r="H221" s="248"/>
      <c r="I221" s="249">
        <f>ROUND(E221*H221,2)</f>
        <v>0</v>
      </c>
      <c r="J221" s="248"/>
      <c r="K221" s="249">
        <f>ROUND(E221*J221,2)</f>
        <v>0</v>
      </c>
      <c r="L221" s="249">
        <v>21</v>
      </c>
      <c r="M221" s="249">
        <f>G221*(1+L221/100)</f>
        <v>0</v>
      </c>
      <c r="N221" s="247">
        <v>0</v>
      </c>
      <c r="O221" s="247">
        <f>ROUND(E221*N221,2)</f>
        <v>0</v>
      </c>
      <c r="P221" s="247">
        <v>0</v>
      </c>
      <c r="Q221" s="247">
        <f>ROUND(E221*P221,2)</f>
        <v>0</v>
      </c>
      <c r="R221" s="249"/>
      <c r="S221" s="249" t="s">
        <v>392</v>
      </c>
      <c r="T221" s="250" t="s">
        <v>393</v>
      </c>
      <c r="U221" s="221">
        <v>0</v>
      </c>
      <c r="V221" s="221">
        <f>ROUND(E221*U221,2)</f>
        <v>0</v>
      </c>
      <c r="W221" s="221"/>
      <c r="X221" s="221" t="s">
        <v>236</v>
      </c>
      <c r="Y221" s="221" t="s">
        <v>237</v>
      </c>
      <c r="Z221" s="210"/>
      <c r="AA221" s="210"/>
      <c r="AB221" s="210"/>
      <c r="AC221" s="210"/>
      <c r="AD221" s="210"/>
      <c r="AE221" s="210"/>
      <c r="AF221" s="210"/>
      <c r="AG221" s="210" t="s">
        <v>238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44">
        <v>66</v>
      </c>
      <c r="B222" s="245" t="s">
        <v>770</v>
      </c>
      <c r="C222" s="259" t="s">
        <v>2041</v>
      </c>
      <c r="D222" s="246" t="s">
        <v>400</v>
      </c>
      <c r="E222" s="247">
        <v>1</v>
      </c>
      <c r="F222" s="248"/>
      <c r="G222" s="249">
        <f>ROUND(E222*F222,2)</f>
        <v>0</v>
      </c>
      <c r="H222" s="248"/>
      <c r="I222" s="249">
        <f>ROUND(E222*H222,2)</f>
        <v>0</v>
      </c>
      <c r="J222" s="248"/>
      <c r="K222" s="249">
        <f>ROUND(E222*J222,2)</f>
        <v>0</v>
      </c>
      <c r="L222" s="249">
        <v>21</v>
      </c>
      <c r="M222" s="249">
        <f>G222*(1+L222/100)</f>
        <v>0</v>
      </c>
      <c r="N222" s="247">
        <v>0</v>
      </c>
      <c r="O222" s="247">
        <f>ROUND(E222*N222,2)</f>
        <v>0</v>
      </c>
      <c r="P222" s="247">
        <v>0</v>
      </c>
      <c r="Q222" s="247">
        <f>ROUND(E222*P222,2)</f>
        <v>0</v>
      </c>
      <c r="R222" s="249"/>
      <c r="S222" s="249" t="s">
        <v>392</v>
      </c>
      <c r="T222" s="250" t="s">
        <v>393</v>
      </c>
      <c r="U222" s="221">
        <v>0</v>
      </c>
      <c r="V222" s="221">
        <f>ROUND(E222*U222,2)</f>
        <v>0</v>
      </c>
      <c r="W222" s="221"/>
      <c r="X222" s="221" t="s">
        <v>236</v>
      </c>
      <c r="Y222" s="221" t="s">
        <v>237</v>
      </c>
      <c r="Z222" s="210"/>
      <c r="AA222" s="210"/>
      <c r="AB222" s="210"/>
      <c r="AC222" s="210"/>
      <c r="AD222" s="210"/>
      <c r="AE222" s="210"/>
      <c r="AF222" s="210"/>
      <c r="AG222" s="210" t="s">
        <v>238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44">
        <v>67</v>
      </c>
      <c r="B223" s="245" t="s">
        <v>773</v>
      </c>
      <c r="C223" s="259" t="s">
        <v>2042</v>
      </c>
      <c r="D223" s="246" t="s">
        <v>233</v>
      </c>
      <c r="E223" s="247">
        <v>3</v>
      </c>
      <c r="F223" s="248"/>
      <c r="G223" s="249">
        <f>ROUND(E223*F223,2)</f>
        <v>0</v>
      </c>
      <c r="H223" s="248"/>
      <c r="I223" s="249">
        <f>ROUND(E223*H223,2)</f>
        <v>0</v>
      </c>
      <c r="J223" s="248"/>
      <c r="K223" s="249">
        <f>ROUND(E223*J223,2)</f>
        <v>0</v>
      </c>
      <c r="L223" s="249">
        <v>21</v>
      </c>
      <c r="M223" s="249">
        <f>G223*(1+L223/100)</f>
        <v>0</v>
      </c>
      <c r="N223" s="247">
        <v>0</v>
      </c>
      <c r="O223" s="247">
        <f>ROUND(E223*N223,2)</f>
        <v>0</v>
      </c>
      <c r="P223" s="247">
        <v>0</v>
      </c>
      <c r="Q223" s="247">
        <f>ROUND(E223*P223,2)</f>
        <v>0</v>
      </c>
      <c r="R223" s="249"/>
      <c r="S223" s="249" t="s">
        <v>392</v>
      </c>
      <c r="T223" s="250" t="s">
        <v>393</v>
      </c>
      <c r="U223" s="221">
        <v>0</v>
      </c>
      <c r="V223" s="221">
        <f>ROUND(E223*U223,2)</f>
        <v>0</v>
      </c>
      <c r="W223" s="221"/>
      <c r="X223" s="221" t="s">
        <v>236</v>
      </c>
      <c r="Y223" s="221" t="s">
        <v>237</v>
      </c>
      <c r="Z223" s="210"/>
      <c r="AA223" s="210"/>
      <c r="AB223" s="210"/>
      <c r="AC223" s="210"/>
      <c r="AD223" s="210"/>
      <c r="AE223" s="210"/>
      <c r="AF223" s="210"/>
      <c r="AG223" s="210" t="s">
        <v>238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44">
        <v>68</v>
      </c>
      <c r="B224" s="245" t="s">
        <v>775</v>
      </c>
      <c r="C224" s="259" t="s">
        <v>2043</v>
      </c>
      <c r="D224" s="246" t="s">
        <v>400</v>
      </c>
      <c r="E224" s="247">
        <v>1</v>
      </c>
      <c r="F224" s="248"/>
      <c r="G224" s="249">
        <f>ROUND(E224*F224,2)</f>
        <v>0</v>
      </c>
      <c r="H224" s="248"/>
      <c r="I224" s="249">
        <f>ROUND(E224*H224,2)</f>
        <v>0</v>
      </c>
      <c r="J224" s="248"/>
      <c r="K224" s="249">
        <f>ROUND(E224*J224,2)</f>
        <v>0</v>
      </c>
      <c r="L224" s="249">
        <v>21</v>
      </c>
      <c r="M224" s="249">
        <f>G224*(1+L224/100)</f>
        <v>0</v>
      </c>
      <c r="N224" s="247">
        <v>0</v>
      </c>
      <c r="O224" s="247">
        <f>ROUND(E224*N224,2)</f>
        <v>0</v>
      </c>
      <c r="P224" s="247">
        <v>0</v>
      </c>
      <c r="Q224" s="247">
        <f>ROUND(E224*P224,2)</f>
        <v>0</v>
      </c>
      <c r="R224" s="249"/>
      <c r="S224" s="249" t="s">
        <v>392</v>
      </c>
      <c r="T224" s="250" t="s">
        <v>393</v>
      </c>
      <c r="U224" s="221">
        <v>0</v>
      </c>
      <c r="V224" s="221">
        <f>ROUND(E224*U224,2)</f>
        <v>0</v>
      </c>
      <c r="W224" s="221"/>
      <c r="X224" s="221" t="s">
        <v>236</v>
      </c>
      <c r="Y224" s="221" t="s">
        <v>237</v>
      </c>
      <c r="Z224" s="210"/>
      <c r="AA224" s="210"/>
      <c r="AB224" s="210"/>
      <c r="AC224" s="210"/>
      <c r="AD224" s="210"/>
      <c r="AE224" s="210"/>
      <c r="AF224" s="210"/>
      <c r="AG224" s="210" t="s">
        <v>238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44">
        <v>69</v>
      </c>
      <c r="B225" s="245" t="s">
        <v>778</v>
      </c>
      <c r="C225" s="259" t="s">
        <v>2044</v>
      </c>
      <c r="D225" s="246" t="s">
        <v>233</v>
      </c>
      <c r="E225" s="247">
        <v>1</v>
      </c>
      <c r="F225" s="248"/>
      <c r="G225" s="249">
        <f>ROUND(E225*F225,2)</f>
        <v>0</v>
      </c>
      <c r="H225" s="248"/>
      <c r="I225" s="249">
        <f>ROUND(E225*H225,2)</f>
        <v>0</v>
      </c>
      <c r="J225" s="248"/>
      <c r="K225" s="249">
        <f>ROUND(E225*J225,2)</f>
        <v>0</v>
      </c>
      <c r="L225" s="249">
        <v>21</v>
      </c>
      <c r="M225" s="249">
        <f>G225*(1+L225/100)</f>
        <v>0</v>
      </c>
      <c r="N225" s="247">
        <v>0</v>
      </c>
      <c r="O225" s="247">
        <f>ROUND(E225*N225,2)</f>
        <v>0</v>
      </c>
      <c r="P225" s="247">
        <v>0</v>
      </c>
      <c r="Q225" s="247">
        <f>ROUND(E225*P225,2)</f>
        <v>0</v>
      </c>
      <c r="R225" s="249"/>
      <c r="S225" s="249" t="s">
        <v>392</v>
      </c>
      <c r="T225" s="250" t="s">
        <v>393</v>
      </c>
      <c r="U225" s="221">
        <v>0</v>
      </c>
      <c r="V225" s="221">
        <f>ROUND(E225*U225,2)</f>
        <v>0</v>
      </c>
      <c r="W225" s="221"/>
      <c r="X225" s="221" t="s">
        <v>236</v>
      </c>
      <c r="Y225" s="221" t="s">
        <v>237</v>
      </c>
      <c r="Z225" s="210"/>
      <c r="AA225" s="210"/>
      <c r="AB225" s="210"/>
      <c r="AC225" s="210"/>
      <c r="AD225" s="210"/>
      <c r="AE225" s="210"/>
      <c r="AF225" s="210"/>
      <c r="AG225" s="210" t="s">
        <v>238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44">
        <v>70</v>
      </c>
      <c r="B226" s="245" t="s">
        <v>780</v>
      </c>
      <c r="C226" s="259" t="s">
        <v>2045</v>
      </c>
      <c r="D226" s="246" t="s">
        <v>400</v>
      </c>
      <c r="E226" s="247">
        <v>1</v>
      </c>
      <c r="F226" s="248"/>
      <c r="G226" s="249">
        <f>ROUND(E226*F226,2)</f>
        <v>0</v>
      </c>
      <c r="H226" s="248"/>
      <c r="I226" s="249">
        <f>ROUND(E226*H226,2)</f>
        <v>0</v>
      </c>
      <c r="J226" s="248"/>
      <c r="K226" s="249">
        <f>ROUND(E226*J226,2)</f>
        <v>0</v>
      </c>
      <c r="L226" s="249">
        <v>21</v>
      </c>
      <c r="M226" s="249">
        <f>G226*(1+L226/100)</f>
        <v>0</v>
      </c>
      <c r="N226" s="247">
        <v>0</v>
      </c>
      <c r="O226" s="247">
        <f>ROUND(E226*N226,2)</f>
        <v>0</v>
      </c>
      <c r="P226" s="247">
        <v>0</v>
      </c>
      <c r="Q226" s="247">
        <f>ROUND(E226*P226,2)</f>
        <v>0</v>
      </c>
      <c r="R226" s="249"/>
      <c r="S226" s="249" t="s">
        <v>392</v>
      </c>
      <c r="T226" s="250" t="s">
        <v>393</v>
      </c>
      <c r="U226" s="221">
        <v>0</v>
      </c>
      <c r="V226" s="221">
        <f>ROUND(E226*U226,2)</f>
        <v>0</v>
      </c>
      <c r="W226" s="221"/>
      <c r="X226" s="221" t="s">
        <v>236</v>
      </c>
      <c r="Y226" s="221" t="s">
        <v>237</v>
      </c>
      <c r="Z226" s="210"/>
      <c r="AA226" s="210"/>
      <c r="AB226" s="210"/>
      <c r="AC226" s="210"/>
      <c r="AD226" s="210"/>
      <c r="AE226" s="210"/>
      <c r="AF226" s="210"/>
      <c r="AG226" s="210" t="s">
        <v>238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3">
        <v>71</v>
      </c>
      <c r="B227" s="234" t="s">
        <v>2046</v>
      </c>
      <c r="C227" s="254" t="s">
        <v>2047</v>
      </c>
      <c r="D227" s="235" t="s">
        <v>362</v>
      </c>
      <c r="E227" s="236">
        <v>21.317</v>
      </c>
      <c r="F227" s="237"/>
      <c r="G227" s="238">
        <f>ROUND(E227*F227,2)</f>
        <v>0</v>
      </c>
      <c r="H227" s="237"/>
      <c r="I227" s="238">
        <f>ROUND(E227*H227,2)</f>
        <v>0</v>
      </c>
      <c r="J227" s="237"/>
      <c r="K227" s="238">
        <f>ROUND(E227*J227,2)</f>
        <v>0</v>
      </c>
      <c r="L227" s="238">
        <v>21</v>
      </c>
      <c r="M227" s="238">
        <f>G227*(1+L227/100)</f>
        <v>0</v>
      </c>
      <c r="N227" s="236">
        <v>0</v>
      </c>
      <c r="O227" s="236">
        <f>ROUND(E227*N227,2)</f>
        <v>0</v>
      </c>
      <c r="P227" s="236">
        <v>0</v>
      </c>
      <c r="Q227" s="236">
        <f>ROUND(E227*P227,2)</f>
        <v>0</v>
      </c>
      <c r="R227" s="238"/>
      <c r="S227" s="238" t="s">
        <v>392</v>
      </c>
      <c r="T227" s="239" t="s">
        <v>393</v>
      </c>
      <c r="U227" s="221">
        <v>0</v>
      </c>
      <c r="V227" s="221">
        <f>ROUND(E227*U227,2)</f>
        <v>0</v>
      </c>
      <c r="W227" s="221"/>
      <c r="X227" s="221" t="s">
        <v>236</v>
      </c>
      <c r="Y227" s="221" t="s">
        <v>237</v>
      </c>
      <c r="Z227" s="210"/>
      <c r="AA227" s="210"/>
      <c r="AB227" s="210"/>
      <c r="AC227" s="210"/>
      <c r="AD227" s="210"/>
      <c r="AE227" s="210"/>
      <c r="AF227" s="210"/>
      <c r="AG227" s="210" t="s">
        <v>238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56" t="s">
        <v>2048</v>
      </c>
      <c r="D228" s="223"/>
      <c r="E228" s="224">
        <v>21.317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245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44">
        <v>72</v>
      </c>
      <c r="B229" s="245" t="s">
        <v>2049</v>
      </c>
      <c r="C229" s="259" t="s">
        <v>2050</v>
      </c>
      <c r="D229" s="246" t="s">
        <v>400</v>
      </c>
      <c r="E229" s="247">
        <v>1</v>
      </c>
      <c r="F229" s="248"/>
      <c r="G229" s="249">
        <f>ROUND(E229*F229,2)</f>
        <v>0</v>
      </c>
      <c r="H229" s="248"/>
      <c r="I229" s="249">
        <f>ROUND(E229*H229,2)</f>
        <v>0</v>
      </c>
      <c r="J229" s="248"/>
      <c r="K229" s="249">
        <f>ROUND(E229*J229,2)</f>
        <v>0</v>
      </c>
      <c r="L229" s="249">
        <v>21</v>
      </c>
      <c r="M229" s="249">
        <f>G229*(1+L229/100)</f>
        <v>0</v>
      </c>
      <c r="N229" s="247">
        <v>0</v>
      </c>
      <c r="O229" s="247">
        <f>ROUND(E229*N229,2)</f>
        <v>0</v>
      </c>
      <c r="P229" s="247">
        <v>0</v>
      </c>
      <c r="Q229" s="247">
        <f>ROUND(E229*P229,2)</f>
        <v>0</v>
      </c>
      <c r="R229" s="249"/>
      <c r="S229" s="249" t="s">
        <v>392</v>
      </c>
      <c r="T229" s="250" t="s">
        <v>393</v>
      </c>
      <c r="U229" s="221">
        <v>0</v>
      </c>
      <c r="V229" s="221">
        <f>ROUND(E229*U229,2)</f>
        <v>0</v>
      </c>
      <c r="W229" s="221"/>
      <c r="X229" s="221" t="s">
        <v>236</v>
      </c>
      <c r="Y229" s="221" t="s">
        <v>237</v>
      </c>
      <c r="Z229" s="210"/>
      <c r="AA229" s="210"/>
      <c r="AB229" s="210"/>
      <c r="AC229" s="210"/>
      <c r="AD229" s="210"/>
      <c r="AE229" s="210"/>
      <c r="AF229" s="210"/>
      <c r="AG229" s="210" t="s">
        <v>238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3">
        <v>73</v>
      </c>
      <c r="B230" s="234" t="s">
        <v>2051</v>
      </c>
      <c r="C230" s="254" t="s">
        <v>2052</v>
      </c>
      <c r="D230" s="235" t="s">
        <v>362</v>
      </c>
      <c r="E230" s="236">
        <v>16.055</v>
      </c>
      <c r="F230" s="237"/>
      <c r="G230" s="238">
        <f>ROUND(E230*F230,2)</f>
        <v>0</v>
      </c>
      <c r="H230" s="237"/>
      <c r="I230" s="238">
        <f>ROUND(E230*H230,2)</f>
        <v>0</v>
      </c>
      <c r="J230" s="237"/>
      <c r="K230" s="238">
        <f>ROUND(E230*J230,2)</f>
        <v>0</v>
      </c>
      <c r="L230" s="238">
        <v>21</v>
      </c>
      <c r="M230" s="238">
        <f>G230*(1+L230/100)</f>
        <v>0</v>
      </c>
      <c r="N230" s="236">
        <v>0</v>
      </c>
      <c r="O230" s="236">
        <f>ROUND(E230*N230,2)</f>
        <v>0</v>
      </c>
      <c r="P230" s="236">
        <v>0</v>
      </c>
      <c r="Q230" s="236">
        <f>ROUND(E230*P230,2)</f>
        <v>0</v>
      </c>
      <c r="R230" s="238"/>
      <c r="S230" s="238" t="s">
        <v>392</v>
      </c>
      <c r="T230" s="239" t="s">
        <v>393</v>
      </c>
      <c r="U230" s="221">
        <v>0</v>
      </c>
      <c r="V230" s="221">
        <f>ROUND(E230*U230,2)</f>
        <v>0</v>
      </c>
      <c r="W230" s="221"/>
      <c r="X230" s="221" t="s">
        <v>236</v>
      </c>
      <c r="Y230" s="221" t="s">
        <v>237</v>
      </c>
      <c r="Z230" s="210"/>
      <c r="AA230" s="210"/>
      <c r="AB230" s="210"/>
      <c r="AC230" s="210"/>
      <c r="AD230" s="210"/>
      <c r="AE230" s="210"/>
      <c r="AF230" s="210"/>
      <c r="AG230" s="210" t="s">
        <v>238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6" t="s">
        <v>2053</v>
      </c>
      <c r="D231" s="223"/>
      <c r="E231" s="224">
        <v>16.055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245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>
        <v>74</v>
      </c>
      <c r="B232" s="218" t="s">
        <v>782</v>
      </c>
      <c r="C232" s="260" t="s">
        <v>783</v>
      </c>
      <c r="D232" s="219" t="s">
        <v>0</v>
      </c>
      <c r="E232" s="251"/>
      <c r="F232" s="222"/>
      <c r="G232" s="221">
        <f>ROUND(E232*F232,2)</f>
        <v>0</v>
      </c>
      <c r="H232" s="222"/>
      <c r="I232" s="221">
        <f>ROUND(E232*H232,2)</f>
        <v>0</v>
      </c>
      <c r="J232" s="222"/>
      <c r="K232" s="221">
        <f>ROUND(E232*J232,2)</f>
        <v>0</v>
      </c>
      <c r="L232" s="221">
        <v>21</v>
      </c>
      <c r="M232" s="221">
        <f>G232*(1+L232/100)</f>
        <v>0</v>
      </c>
      <c r="N232" s="220">
        <v>0</v>
      </c>
      <c r="O232" s="220">
        <f>ROUND(E232*N232,2)</f>
        <v>0</v>
      </c>
      <c r="P232" s="220">
        <v>0</v>
      </c>
      <c r="Q232" s="220">
        <f>ROUND(E232*P232,2)</f>
        <v>0</v>
      </c>
      <c r="R232" s="221" t="s">
        <v>755</v>
      </c>
      <c r="S232" s="221" t="s">
        <v>235</v>
      </c>
      <c r="T232" s="221" t="s">
        <v>235</v>
      </c>
      <c r="U232" s="221">
        <v>0</v>
      </c>
      <c r="V232" s="221">
        <f>ROUND(E232*U232,2)</f>
        <v>0</v>
      </c>
      <c r="W232" s="221"/>
      <c r="X232" s="221" t="s">
        <v>608</v>
      </c>
      <c r="Y232" s="221" t="s">
        <v>237</v>
      </c>
      <c r="Z232" s="210"/>
      <c r="AA232" s="210"/>
      <c r="AB232" s="210"/>
      <c r="AC232" s="210"/>
      <c r="AD232" s="210"/>
      <c r="AE232" s="210"/>
      <c r="AF232" s="210"/>
      <c r="AG232" s="210" t="s">
        <v>609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61" t="s">
        <v>654</v>
      </c>
      <c r="D233" s="252"/>
      <c r="E233" s="252"/>
      <c r="F233" s="252"/>
      <c r="G233" s="252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240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x14ac:dyDescent="0.2">
      <c r="A234" s="226" t="s">
        <v>229</v>
      </c>
      <c r="B234" s="227" t="s">
        <v>171</v>
      </c>
      <c r="C234" s="253" t="s">
        <v>172</v>
      </c>
      <c r="D234" s="228"/>
      <c r="E234" s="229"/>
      <c r="F234" s="230"/>
      <c r="G234" s="230">
        <f>SUMIF(AG235:AG238,"&lt;&gt;NOR",G235:G238)</f>
        <v>0</v>
      </c>
      <c r="H234" s="230"/>
      <c r="I234" s="230">
        <f>SUM(I235:I238)</f>
        <v>0</v>
      </c>
      <c r="J234" s="230"/>
      <c r="K234" s="230">
        <f>SUM(K235:K238)</f>
        <v>0</v>
      </c>
      <c r="L234" s="230"/>
      <c r="M234" s="230">
        <f>SUM(M235:M238)</f>
        <v>0</v>
      </c>
      <c r="N234" s="229"/>
      <c r="O234" s="229">
        <f>SUM(O235:O238)</f>
        <v>0</v>
      </c>
      <c r="P234" s="229"/>
      <c r="Q234" s="229">
        <f>SUM(Q235:Q238)</f>
        <v>0</v>
      </c>
      <c r="R234" s="230"/>
      <c r="S234" s="230"/>
      <c r="T234" s="231"/>
      <c r="U234" s="225"/>
      <c r="V234" s="225">
        <f>SUM(V235:V238)</f>
        <v>0</v>
      </c>
      <c r="W234" s="225"/>
      <c r="X234" s="225"/>
      <c r="Y234" s="225"/>
      <c r="AG234" t="s">
        <v>230</v>
      </c>
    </row>
    <row r="235" spans="1:60" ht="22.5" outlineLevel="1" x14ac:dyDescent="0.2">
      <c r="A235" s="244">
        <v>75</v>
      </c>
      <c r="B235" s="245" t="s">
        <v>916</v>
      </c>
      <c r="C235" s="259" t="s">
        <v>2054</v>
      </c>
      <c r="D235" s="246" t="s">
        <v>400</v>
      </c>
      <c r="E235" s="247">
        <v>2</v>
      </c>
      <c r="F235" s="248"/>
      <c r="G235" s="249">
        <f>ROUND(E235*F235,2)</f>
        <v>0</v>
      </c>
      <c r="H235" s="248"/>
      <c r="I235" s="249">
        <f>ROUND(E235*H235,2)</f>
        <v>0</v>
      </c>
      <c r="J235" s="248"/>
      <c r="K235" s="249">
        <f>ROUND(E235*J235,2)</f>
        <v>0</v>
      </c>
      <c r="L235" s="249">
        <v>21</v>
      </c>
      <c r="M235" s="249">
        <f>G235*(1+L235/100)</f>
        <v>0</v>
      </c>
      <c r="N235" s="247">
        <v>0</v>
      </c>
      <c r="O235" s="247">
        <f>ROUND(E235*N235,2)</f>
        <v>0</v>
      </c>
      <c r="P235" s="247">
        <v>0</v>
      </c>
      <c r="Q235" s="247">
        <f>ROUND(E235*P235,2)</f>
        <v>0</v>
      </c>
      <c r="R235" s="249"/>
      <c r="S235" s="249" t="s">
        <v>392</v>
      </c>
      <c r="T235" s="250" t="s">
        <v>393</v>
      </c>
      <c r="U235" s="221">
        <v>0</v>
      </c>
      <c r="V235" s="221">
        <f>ROUND(E235*U235,2)</f>
        <v>0</v>
      </c>
      <c r="W235" s="221"/>
      <c r="X235" s="221" t="s">
        <v>236</v>
      </c>
      <c r="Y235" s="221" t="s">
        <v>237</v>
      </c>
      <c r="Z235" s="210"/>
      <c r="AA235" s="210"/>
      <c r="AB235" s="210"/>
      <c r="AC235" s="210"/>
      <c r="AD235" s="210"/>
      <c r="AE235" s="210"/>
      <c r="AF235" s="210"/>
      <c r="AG235" s="210" t="s">
        <v>238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44">
        <v>76</v>
      </c>
      <c r="B236" s="245" t="s">
        <v>2055</v>
      </c>
      <c r="C236" s="259" t="s">
        <v>2056</v>
      </c>
      <c r="D236" s="246" t="s">
        <v>400</v>
      </c>
      <c r="E236" s="247">
        <v>1</v>
      </c>
      <c r="F236" s="248"/>
      <c r="G236" s="249">
        <f>ROUND(E236*F236,2)</f>
        <v>0</v>
      </c>
      <c r="H236" s="248"/>
      <c r="I236" s="249">
        <f>ROUND(E236*H236,2)</f>
        <v>0</v>
      </c>
      <c r="J236" s="248"/>
      <c r="K236" s="249">
        <f>ROUND(E236*J236,2)</f>
        <v>0</v>
      </c>
      <c r="L236" s="249">
        <v>21</v>
      </c>
      <c r="M236" s="249">
        <f>G236*(1+L236/100)</f>
        <v>0</v>
      </c>
      <c r="N236" s="247">
        <v>0</v>
      </c>
      <c r="O236" s="247">
        <f>ROUND(E236*N236,2)</f>
        <v>0</v>
      </c>
      <c r="P236" s="247">
        <v>0</v>
      </c>
      <c r="Q236" s="247">
        <f>ROUND(E236*P236,2)</f>
        <v>0</v>
      </c>
      <c r="R236" s="249"/>
      <c r="S236" s="249" t="s">
        <v>392</v>
      </c>
      <c r="T236" s="250" t="s">
        <v>393</v>
      </c>
      <c r="U236" s="221">
        <v>0</v>
      </c>
      <c r="V236" s="221">
        <f>ROUND(E236*U236,2)</f>
        <v>0</v>
      </c>
      <c r="W236" s="221"/>
      <c r="X236" s="221" t="s">
        <v>236</v>
      </c>
      <c r="Y236" s="221" t="s">
        <v>237</v>
      </c>
      <c r="Z236" s="210"/>
      <c r="AA236" s="210"/>
      <c r="AB236" s="210"/>
      <c r="AC236" s="210"/>
      <c r="AD236" s="210"/>
      <c r="AE236" s="210"/>
      <c r="AF236" s="210"/>
      <c r="AG236" s="210" t="s">
        <v>238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44">
        <v>77</v>
      </c>
      <c r="B237" s="245" t="s">
        <v>2057</v>
      </c>
      <c r="C237" s="259" t="s">
        <v>2058</v>
      </c>
      <c r="D237" s="246" t="s">
        <v>233</v>
      </c>
      <c r="E237" s="247">
        <v>1</v>
      </c>
      <c r="F237" s="248"/>
      <c r="G237" s="249">
        <f>ROUND(E237*F237,2)</f>
        <v>0</v>
      </c>
      <c r="H237" s="248"/>
      <c r="I237" s="249">
        <f>ROUND(E237*H237,2)</f>
        <v>0</v>
      </c>
      <c r="J237" s="248"/>
      <c r="K237" s="249">
        <f>ROUND(E237*J237,2)</f>
        <v>0</v>
      </c>
      <c r="L237" s="249">
        <v>21</v>
      </c>
      <c r="M237" s="249">
        <f>G237*(1+L237/100)</f>
        <v>0</v>
      </c>
      <c r="N237" s="247">
        <v>0</v>
      </c>
      <c r="O237" s="247">
        <f>ROUND(E237*N237,2)</f>
        <v>0</v>
      </c>
      <c r="P237" s="247">
        <v>0</v>
      </c>
      <c r="Q237" s="247">
        <f>ROUND(E237*P237,2)</f>
        <v>0</v>
      </c>
      <c r="R237" s="249"/>
      <c r="S237" s="249" t="s">
        <v>392</v>
      </c>
      <c r="T237" s="250" t="s">
        <v>393</v>
      </c>
      <c r="U237" s="221">
        <v>0</v>
      </c>
      <c r="V237" s="221">
        <f>ROUND(E237*U237,2)</f>
        <v>0</v>
      </c>
      <c r="W237" s="221"/>
      <c r="X237" s="221" t="s">
        <v>236</v>
      </c>
      <c r="Y237" s="221" t="s">
        <v>237</v>
      </c>
      <c r="Z237" s="210"/>
      <c r="AA237" s="210"/>
      <c r="AB237" s="210"/>
      <c r="AC237" s="210"/>
      <c r="AD237" s="210"/>
      <c r="AE237" s="210"/>
      <c r="AF237" s="210"/>
      <c r="AG237" s="210" t="s">
        <v>238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44">
        <v>78</v>
      </c>
      <c r="B238" s="245" t="s">
        <v>2059</v>
      </c>
      <c r="C238" s="259" t="s">
        <v>2060</v>
      </c>
      <c r="D238" s="246" t="s">
        <v>233</v>
      </c>
      <c r="E238" s="247">
        <v>4</v>
      </c>
      <c r="F238" s="248"/>
      <c r="G238" s="249">
        <f>ROUND(E238*F238,2)</f>
        <v>0</v>
      </c>
      <c r="H238" s="248"/>
      <c r="I238" s="249">
        <f>ROUND(E238*H238,2)</f>
        <v>0</v>
      </c>
      <c r="J238" s="248"/>
      <c r="K238" s="249">
        <f>ROUND(E238*J238,2)</f>
        <v>0</v>
      </c>
      <c r="L238" s="249">
        <v>21</v>
      </c>
      <c r="M238" s="249">
        <f>G238*(1+L238/100)</f>
        <v>0</v>
      </c>
      <c r="N238" s="247">
        <v>0</v>
      </c>
      <c r="O238" s="247">
        <f>ROUND(E238*N238,2)</f>
        <v>0</v>
      </c>
      <c r="P238" s="247">
        <v>0</v>
      </c>
      <c r="Q238" s="247">
        <f>ROUND(E238*P238,2)</f>
        <v>0</v>
      </c>
      <c r="R238" s="249"/>
      <c r="S238" s="249" t="s">
        <v>392</v>
      </c>
      <c r="T238" s="250" t="s">
        <v>393</v>
      </c>
      <c r="U238" s="221">
        <v>0</v>
      </c>
      <c r="V238" s="221">
        <f>ROUND(E238*U238,2)</f>
        <v>0</v>
      </c>
      <c r="W238" s="221"/>
      <c r="X238" s="221" t="s">
        <v>236</v>
      </c>
      <c r="Y238" s="221" t="s">
        <v>237</v>
      </c>
      <c r="Z238" s="210"/>
      <c r="AA238" s="210"/>
      <c r="AB238" s="210"/>
      <c r="AC238" s="210"/>
      <c r="AD238" s="210"/>
      <c r="AE238" s="210"/>
      <c r="AF238" s="210"/>
      <c r="AG238" s="210" t="s">
        <v>238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x14ac:dyDescent="0.2">
      <c r="A239" s="226" t="s">
        <v>229</v>
      </c>
      <c r="B239" s="227" t="s">
        <v>195</v>
      </c>
      <c r="C239" s="253" t="s">
        <v>196</v>
      </c>
      <c r="D239" s="228"/>
      <c r="E239" s="229"/>
      <c r="F239" s="230"/>
      <c r="G239" s="230">
        <f>SUMIF(AG240:AG242,"&lt;&gt;NOR",G240:G242)</f>
        <v>0</v>
      </c>
      <c r="H239" s="230"/>
      <c r="I239" s="230">
        <f>SUM(I240:I242)</f>
        <v>0</v>
      </c>
      <c r="J239" s="230"/>
      <c r="K239" s="230">
        <f>SUM(K240:K242)</f>
        <v>0</v>
      </c>
      <c r="L239" s="230"/>
      <c r="M239" s="230">
        <f>SUM(M240:M242)</f>
        <v>0</v>
      </c>
      <c r="N239" s="229"/>
      <c r="O239" s="229">
        <f>SUM(O240:O242)</f>
        <v>0</v>
      </c>
      <c r="P239" s="229"/>
      <c r="Q239" s="229">
        <f>SUM(Q240:Q242)</f>
        <v>0</v>
      </c>
      <c r="R239" s="230"/>
      <c r="S239" s="230"/>
      <c r="T239" s="231"/>
      <c r="U239" s="225"/>
      <c r="V239" s="225">
        <f>SUM(V240:V242)</f>
        <v>0.28000000000000003</v>
      </c>
      <c r="W239" s="225"/>
      <c r="X239" s="225"/>
      <c r="Y239" s="225"/>
      <c r="AG239" t="s">
        <v>230</v>
      </c>
    </row>
    <row r="240" spans="1:60" ht="22.5" outlineLevel="1" x14ac:dyDescent="0.2">
      <c r="A240" s="233">
        <v>79</v>
      </c>
      <c r="B240" s="234" t="s">
        <v>2061</v>
      </c>
      <c r="C240" s="254" t="s">
        <v>2062</v>
      </c>
      <c r="D240" s="235" t="s">
        <v>362</v>
      </c>
      <c r="E240" s="236">
        <v>1</v>
      </c>
      <c r="F240" s="237"/>
      <c r="G240" s="238">
        <f>ROUND(E240*F240,2)</f>
        <v>0</v>
      </c>
      <c r="H240" s="237"/>
      <c r="I240" s="238">
        <f>ROUND(E240*H240,2)</f>
        <v>0</v>
      </c>
      <c r="J240" s="237"/>
      <c r="K240" s="238">
        <f>ROUND(E240*J240,2)</f>
        <v>0</v>
      </c>
      <c r="L240" s="238">
        <v>21</v>
      </c>
      <c r="M240" s="238">
        <f>G240*(1+L240/100)</f>
        <v>0</v>
      </c>
      <c r="N240" s="236">
        <v>0</v>
      </c>
      <c r="O240" s="236">
        <f>ROUND(E240*N240,2)</f>
        <v>0</v>
      </c>
      <c r="P240" s="236">
        <v>0</v>
      </c>
      <c r="Q240" s="236">
        <f>ROUND(E240*P240,2)</f>
        <v>0</v>
      </c>
      <c r="R240" s="238" t="s">
        <v>195</v>
      </c>
      <c r="S240" s="238" t="s">
        <v>235</v>
      </c>
      <c r="T240" s="239" t="s">
        <v>235</v>
      </c>
      <c r="U240" s="221">
        <v>0.28166999999999998</v>
      </c>
      <c r="V240" s="221">
        <f>ROUND(E240*U240,2)</f>
        <v>0.28000000000000003</v>
      </c>
      <c r="W240" s="221"/>
      <c r="X240" s="221" t="s">
        <v>236</v>
      </c>
      <c r="Y240" s="221" t="s">
        <v>237</v>
      </c>
      <c r="Z240" s="210"/>
      <c r="AA240" s="210"/>
      <c r="AB240" s="210"/>
      <c r="AC240" s="210"/>
      <c r="AD240" s="210"/>
      <c r="AE240" s="210"/>
      <c r="AF240" s="210"/>
      <c r="AG240" s="210" t="s">
        <v>238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6" t="s">
        <v>2063</v>
      </c>
      <c r="D241" s="223"/>
      <c r="E241" s="224">
        <v>1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245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45" outlineLevel="1" x14ac:dyDescent="0.2">
      <c r="A242" s="233">
        <v>80</v>
      </c>
      <c r="B242" s="234" t="s">
        <v>2064</v>
      </c>
      <c r="C242" s="254" t="s">
        <v>2065</v>
      </c>
      <c r="D242" s="235" t="s">
        <v>362</v>
      </c>
      <c r="E242" s="236">
        <v>1</v>
      </c>
      <c r="F242" s="237"/>
      <c r="G242" s="238">
        <f>ROUND(E242*F242,2)</f>
        <v>0</v>
      </c>
      <c r="H242" s="237"/>
      <c r="I242" s="238">
        <f>ROUND(E242*H242,2)</f>
        <v>0</v>
      </c>
      <c r="J242" s="237"/>
      <c r="K242" s="238">
        <f>ROUND(E242*J242,2)</f>
        <v>0</v>
      </c>
      <c r="L242" s="238">
        <v>21</v>
      </c>
      <c r="M242" s="238">
        <f>G242*(1+L242/100)</f>
        <v>0</v>
      </c>
      <c r="N242" s="236">
        <v>3.1E-4</v>
      </c>
      <c r="O242" s="236">
        <f>ROUND(E242*N242,2)</f>
        <v>0</v>
      </c>
      <c r="P242" s="236">
        <v>0</v>
      </c>
      <c r="Q242" s="236">
        <f>ROUND(E242*P242,2)</f>
        <v>0</v>
      </c>
      <c r="R242" s="238" t="s">
        <v>282</v>
      </c>
      <c r="S242" s="238" t="s">
        <v>235</v>
      </c>
      <c r="T242" s="239" t="s">
        <v>235</v>
      </c>
      <c r="U242" s="221">
        <v>0</v>
      </c>
      <c r="V242" s="221">
        <f>ROUND(E242*U242,2)</f>
        <v>0</v>
      </c>
      <c r="W242" s="221"/>
      <c r="X242" s="221" t="s">
        <v>283</v>
      </c>
      <c r="Y242" s="221" t="s">
        <v>237</v>
      </c>
      <c r="Z242" s="210"/>
      <c r="AA242" s="210"/>
      <c r="AB242" s="210"/>
      <c r="AC242" s="210"/>
      <c r="AD242" s="210"/>
      <c r="AE242" s="210"/>
      <c r="AF242" s="210"/>
      <c r="AG242" s="210" t="s">
        <v>284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x14ac:dyDescent="0.2">
      <c r="A243" s="3"/>
      <c r="B243" s="4"/>
      <c r="C243" s="262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AE243">
        <v>12</v>
      </c>
      <c r="AF243">
        <v>21</v>
      </c>
      <c r="AG243" t="s">
        <v>215</v>
      </c>
    </row>
    <row r="244" spans="1:60" x14ac:dyDescent="0.2">
      <c r="A244" s="213"/>
      <c r="B244" s="214" t="s">
        <v>29</v>
      </c>
      <c r="C244" s="263"/>
      <c r="D244" s="215"/>
      <c r="E244" s="216"/>
      <c r="F244" s="216"/>
      <c r="G244" s="232">
        <f>G8+G77+G128+G139+G146+G185+G189+G195+G204+G212+G217+G220+G234+G239</f>
        <v>0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AE244">
        <f>SUMIF(L7:L242,AE243,G7:G242)</f>
        <v>0</v>
      </c>
      <c r="AF244">
        <f>SUMIF(L7:L242,AF243,G7:G242)</f>
        <v>0</v>
      </c>
      <c r="AG244" t="s">
        <v>939</v>
      </c>
    </row>
    <row r="245" spans="1:60" x14ac:dyDescent="0.2">
      <c r="C245" s="264"/>
      <c r="D245" s="10"/>
      <c r="AG245" t="s">
        <v>941</v>
      </c>
    </row>
    <row r="246" spans="1:60" x14ac:dyDescent="0.2">
      <c r="D246" s="10"/>
    </row>
    <row r="247" spans="1:60" x14ac:dyDescent="0.2">
      <c r="D247" s="10"/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dc4rrj2R1LhJ1i8Hg3IWym3nGw8jC9/397ERhi/OM6bRfDWGFbvvMT38dNB3zsYzBCvckWA2f7pMczKwl+dBA==" saltValue="fPo5aZaFC3KRZFUIy34omA==" spinCount="100000" sheet="1" formatRows="0"/>
  <mergeCells count="43">
    <mergeCell ref="C233:G233"/>
    <mergeCell ref="C191:G191"/>
    <mergeCell ref="C206:G206"/>
    <mergeCell ref="C210:G210"/>
    <mergeCell ref="C214:G214"/>
    <mergeCell ref="C215:G215"/>
    <mergeCell ref="C219:G219"/>
    <mergeCell ref="C148:G148"/>
    <mergeCell ref="C160:G160"/>
    <mergeCell ref="C163:G163"/>
    <mergeCell ref="C167:G167"/>
    <mergeCell ref="C170:G170"/>
    <mergeCell ref="C187:G187"/>
    <mergeCell ref="C99:G99"/>
    <mergeCell ref="C104:G104"/>
    <mergeCell ref="C107:G107"/>
    <mergeCell ref="C113:G113"/>
    <mergeCell ref="C114:G114"/>
    <mergeCell ref="C117:G117"/>
    <mergeCell ref="C70:G70"/>
    <mergeCell ref="C73:G73"/>
    <mergeCell ref="C79:G79"/>
    <mergeCell ref="C83:G83"/>
    <mergeCell ref="C86:G86"/>
    <mergeCell ref="C95:G95"/>
    <mergeCell ref="C50:G50"/>
    <mergeCell ref="C51:G51"/>
    <mergeCell ref="C56:G56"/>
    <mergeCell ref="C59:G59"/>
    <mergeCell ref="C62:G62"/>
    <mergeCell ref="C65:G65"/>
    <mergeCell ref="C20:G20"/>
    <mergeCell ref="C23:G23"/>
    <mergeCell ref="C33:G33"/>
    <mergeCell ref="C36:G36"/>
    <mergeCell ref="C39:G39"/>
    <mergeCell ref="C43:G43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5AEC5-711E-4B9E-AAAC-8ECF4332647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65</v>
      </c>
      <c r="C4" s="202" t="s">
        <v>66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200</v>
      </c>
      <c r="C8" s="253" t="s">
        <v>27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29"/>
      <c r="O8" s="229">
        <f>SUM(O9:O11)</f>
        <v>0</v>
      </c>
      <c r="P8" s="229"/>
      <c r="Q8" s="229">
        <f>SUM(Q9:Q11)</f>
        <v>0</v>
      </c>
      <c r="R8" s="230"/>
      <c r="S8" s="230"/>
      <c r="T8" s="231"/>
      <c r="U8" s="225"/>
      <c r="V8" s="225">
        <f>SUM(V9:V11)</f>
        <v>0</v>
      </c>
      <c r="W8" s="225"/>
      <c r="X8" s="225"/>
      <c r="Y8" s="225"/>
      <c r="AG8" t="s">
        <v>230</v>
      </c>
    </row>
    <row r="9" spans="1:60" outlineLevel="1" x14ac:dyDescent="0.2">
      <c r="A9" s="244">
        <v>1</v>
      </c>
      <c r="B9" s="245" t="s">
        <v>2066</v>
      </c>
      <c r="C9" s="259" t="s">
        <v>2067</v>
      </c>
      <c r="D9" s="246" t="s">
        <v>2068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235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65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2069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3">
        <v>2</v>
      </c>
      <c r="B10" s="234" t="s">
        <v>2070</v>
      </c>
      <c r="C10" s="254" t="s">
        <v>2071</v>
      </c>
      <c r="D10" s="235" t="s">
        <v>2068</v>
      </c>
      <c r="E10" s="236">
        <v>1</v>
      </c>
      <c r="F10" s="237"/>
      <c r="G10" s="238">
        <f>ROUND(E10*F10,2)</f>
        <v>0</v>
      </c>
      <c r="H10" s="237"/>
      <c r="I10" s="238">
        <f>ROUND(E10*H10,2)</f>
        <v>0</v>
      </c>
      <c r="J10" s="237"/>
      <c r="K10" s="238">
        <f>ROUND(E10*J10,2)</f>
        <v>0</v>
      </c>
      <c r="L10" s="238">
        <v>21</v>
      </c>
      <c r="M10" s="238">
        <f>G10*(1+L10/100)</f>
        <v>0</v>
      </c>
      <c r="N10" s="236">
        <v>0</v>
      </c>
      <c r="O10" s="236">
        <f>ROUND(E10*N10,2)</f>
        <v>0</v>
      </c>
      <c r="P10" s="236">
        <v>0</v>
      </c>
      <c r="Q10" s="236">
        <f>ROUND(E10*P10,2)</f>
        <v>0</v>
      </c>
      <c r="R10" s="238"/>
      <c r="S10" s="238" t="s">
        <v>235</v>
      </c>
      <c r="T10" s="239" t="s">
        <v>393</v>
      </c>
      <c r="U10" s="221">
        <v>0</v>
      </c>
      <c r="V10" s="221">
        <f>ROUND(E10*U10,2)</f>
        <v>0</v>
      </c>
      <c r="W10" s="221"/>
      <c r="X10" s="221" t="s">
        <v>65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2069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7" t="s">
        <v>2072</v>
      </c>
      <c r="D11" s="242"/>
      <c r="E11" s="242"/>
      <c r="F11" s="242"/>
      <c r="G11" s="242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314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229</v>
      </c>
      <c r="B12" s="227" t="s">
        <v>201</v>
      </c>
      <c r="C12" s="253" t="s">
        <v>28</v>
      </c>
      <c r="D12" s="228"/>
      <c r="E12" s="229"/>
      <c r="F12" s="230"/>
      <c r="G12" s="230">
        <f>SUMIF(AG13:AG14,"&lt;&gt;NOR",G13:G14)</f>
        <v>0</v>
      </c>
      <c r="H12" s="230"/>
      <c r="I12" s="230">
        <f>SUM(I13:I14)</f>
        <v>0</v>
      </c>
      <c r="J12" s="230"/>
      <c r="K12" s="230">
        <f>SUM(K13:K14)</f>
        <v>0</v>
      </c>
      <c r="L12" s="230"/>
      <c r="M12" s="230">
        <f>SUM(M13:M14)</f>
        <v>0</v>
      </c>
      <c r="N12" s="229"/>
      <c r="O12" s="229">
        <f>SUM(O13:O14)</f>
        <v>0</v>
      </c>
      <c r="P12" s="229"/>
      <c r="Q12" s="229">
        <f>SUM(Q13:Q14)</f>
        <v>0</v>
      </c>
      <c r="R12" s="230"/>
      <c r="S12" s="230"/>
      <c r="T12" s="231"/>
      <c r="U12" s="225"/>
      <c r="V12" s="225">
        <f>SUM(V13:V14)</f>
        <v>0</v>
      </c>
      <c r="W12" s="225"/>
      <c r="X12" s="225"/>
      <c r="Y12" s="225"/>
      <c r="AG12" t="s">
        <v>230</v>
      </c>
    </row>
    <row r="13" spans="1:60" outlineLevel="1" x14ac:dyDescent="0.2">
      <c r="A13" s="233">
        <v>3</v>
      </c>
      <c r="B13" s="234" t="s">
        <v>2073</v>
      </c>
      <c r="C13" s="254" t="s">
        <v>2074</v>
      </c>
      <c r="D13" s="235" t="s">
        <v>2068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235</v>
      </c>
      <c r="T13" s="239" t="s">
        <v>393</v>
      </c>
      <c r="U13" s="221">
        <v>0</v>
      </c>
      <c r="V13" s="221">
        <f>ROUND(E13*U13,2)</f>
        <v>0</v>
      </c>
      <c r="W13" s="221"/>
      <c r="X13" s="221" t="s">
        <v>65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2069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7" t="s">
        <v>2075</v>
      </c>
      <c r="D14" s="242"/>
      <c r="E14" s="242"/>
      <c r="F14" s="242"/>
      <c r="G14" s="242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314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1" t="str">
        <f>C14</f>
        <v>Náklady na vyhotovení dokumentace skutečného provedení stavby a její předání objednateli v požadované formě a požadovaném počtu.</v>
      </c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3"/>
      <c r="B15" s="4"/>
      <c r="C15" s="262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12</v>
      </c>
      <c r="AF15">
        <v>21</v>
      </c>
      <c r="AG15" t="s">
        <v>215</v>
      </c>
    </row>
    <row r="16" spans="1:60" x14ac:dyDescent="0.2">
      <c r="A16" s="213"/>
      <c r="B16" s="214" t="s">
        <v>29</v>
      </c>
      <c r="C16" s="263"/>
      <c r="D16" s="215"/>
      <c r="E16" s="216"/>
      <c r="F16" s="216"/>
      <c r="G16" s="232">
        <f>G8+G12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939</v>
      </c>
    </row>
    <row r="17" spans="3:33" x14ac:dyDescent="0.2">
      <c r="C17" s="264"/>
      <c r="D17" s="10"/>
      <c r="AG17" t="s">
        <v>941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AxgOEZ5dBCBHOzd/giH1Sl59sjEwv/dN6dqCTY8uwG8TLLUZWMjn09gzmFAK8Z0mTt/zjk0OpNecqXQUY9FJQ==" saltValue="SdgyX3IYqJnREllI0INSaA==" spinCount="100000" sheet="1" formatRows="0"/>
  <mergeCells count="6">
    <mergeCell ref="A1:G1"/>
    <mergeCell ref="C2:G2"/>
    <mergeCell ref="C3:G3"/>
    <mergeCell ref="C4:G4"/>
    <mergeCell ref="C11:G11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5 SO01 Pol</vt:lpstr>
      <vt:lpstr>5 SO01.1 Pol</vt:lpstr>
      <vt:lpstr>5 SO01.2 Pol</vt:lpstr>
      <vt:lpstr>5 SO01.3 Pol</vt:lpstr>
      <vt:lpstr>5 SO01.4 Pol</vt:lpstr>
      <vt:lpstr>5 SO01.5 Pol</vt:lpstr>
      <vt:lpstr>5 SO01.6 Pol</vt:lpstr>
      <vt:lpstr>5 SO02 Pol</vt:lpstr>
      <vt:lpstr>5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 SO01 Pol'!Názvy_tisku</vt:lpstr>
      <vt:lpstr>'5 SO01.1 Pol'!Názvy_tisku</vt:lpstr>
      <vt:lpstr>'5 SO01.2 Pol'!Názvy_tisku</vt:lpstr>
      <vt:lpstr>'5 SO01.3 Pol'!Názvy_tisku</vt:lpstr>
      <vt:lpstr>'5 SO01.4 Pol'!Názvy_tisku</vt:lpstr>
      <vt:lpstr>'5 SO01.5 Pol'!Názvy_tisku</vt:lpstr>
      <vt:lpstr>'5 SO01.6 Pol'!Názvy_tisku</vt:lpstr>
      <vt:lpstr>'5 SO02 Pol'!Názvy_tisku</vt:lpstr>
      <vt:lpstr>'5 VRN Pol'!Názvy_tisku</vt:lpstr>
      <vt:lpstr>oadresa</vt:lpstr>
      <vt:lpstr>Stavba!Objednatel</vt:lpstr>
      <vt:lpstr>Stavba!Objekt</vt:lpstr>
      <vt:lpstr>'5 SO01 Pol'!Oblast_tisku</vt:lpstr>
      <vt:lpstr>'5 SO01.1 Pol'!Oblast_tisku</vt:lpstr>
      <vt:lpstr>'5 SO01.2 Pol'!Oblast_tisku</vt:lpstr>
      <vt:lpstr>'5 SO01.3 Pol'!Oblast_tisku</vt:lpstr>
      <vt:lpstr>'5 SO01.4 Pol'!Oblast_tisku</vt:lpstr>
      <vt:lpstr>'5 SO01.5 Pol'!Oblast_tisku</vt:lpstr>
      <vt:lpstr>'5 SO01.6 Pol'!Oblast_tisku</vt:lpstr>
      <vt:lpstr>'5 SO02 Pol'!Oblast_tisku</vt:lpstr>
      <vt:lpstr>'5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Radek Kubík</cp:lastModifiedBy>
  <cp:lastPrinted>2019-03-19T12:27:02Z</cp:lastPrinted>
  <dcterms:created xsi:type="dcterms:W3CDTF">2009-04-08T07:15:50Z</dcterms:created>
  <dcterms:modified xsi:type="dcterms:W3CDTF">2024-07-02T03:29:47Z</dcterms:modified>
</cp:coreProperties>
</file>