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a.koricanska\Nextcloud\VZMR\VYBEROVA_RIZENI_2025\Ezak_nad_9mil\5257_2025_Rekonstrukce _kotelny_a_systému_VZT_v_budově_Beskydského_divadla_NJ\e-zak\"/>
    </mc:Choice>
  </mc:AlternateContent>
  <bookViews>
    <workbookView xWindow="0" yWindow="0" windowWidth="21570" windowHeight="8145" activeTab="1"/>
  </bookViews>
  <sheets>
    <sheet name="VZT" sheetId="4" r:id="rId1"/>
    <sheet name="Kotelna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22" i="3" l="1"/>
  <c r="BD22" i="3"/>
  <c r="BC22" i="3"/>
  <c r="BB22" i="3"/>
  <c r="BA22" i="3"/>
  <c r="AZ22" i="3"/>
  <c r="O22" i="3"/>
  <c r="M22" i="3"/>
  <c r="K22" i="3"/>
  <c r="BF20" i="3"/>
  <c r="BD20" i="3"/>
  <c r="BC20" i="3"/>
  <c r="BB20" i="3"/>
  <c r="BA20" i="3"/>
  <c r="AZ20" i="3"/>
  <c r="O20" i="3"/>
  <c r="M20" i="3"/>
  <c r="K20" i="3"/>
  <c r="BF18" i="3"/>
  <c r="BD18" i="3"/>
  <c r="BC18" i="3"/>
  <c r="BB18" i="3"/>
  <c r="BA18" i="3"/>
  <c r="AZ18" i="3"/>
  <c r="O18" i="3"/>
  <c r="M18" i="3"/>
  <c r="K18" i="3"/>
  <c r="BF16" i="3"/>
  <c r="BD16" i="3"/>
  <c r="BC16" i="3"/>
  <c r="BB16" i="3"/>
  <c r="BA16" i="3"/>
  <c r="AZ16" i="3"/>
  <c r="O16" i="3"/>
  <c r="M16" i="3"/>
  <c r="K16" i="3"/>
  <c r="BF14" i="3"/>
  <c r="BD14" i="3"/>
  <c r="BC14" i="3"/>
  <c r="BB14" i="3"/>
  <c r="BA14" i="3"/>
  <c r="AZ14" i="3"/>
  <c r="O14" i="3"/>
  <c r="M14" i="3"/>
  <c r="K14" i="3"/>
  <c r="BF12" i="3"/>
  <c r="BD12" i="3"/>
  <c r="BC12" i="3"/>
  <c r="BB12" i="3"/>
  <c r="BA12" i="3"/>
  <c r="AZ12" i="3"/>
  <c r="O12" i="3"/>
  <c r="M12" i="3"/>
  <c r="K12" i="3"/>
  <c r="BF10" i="3"/>
  <c r="BD10" i="3"/>
  <c r="BC10" i="3"/>
  <c r="BB10" i="3"/>
  <c r="BA10" i="3"/>
  <c r="AZ10" i="3"/>
  <c r="O10" i="3"/>
  <c r="M10" i="3"/>
  <c r="K10" i="3"/>
  <c r="BE14" i="4"/>
  <c r="BC14" i="4"/>
  <c r="BB14" i="4"/>
  <c r="BA14" i="4"/>
  <c r="AZ14" i="4"/>
  <c r="AY14" i="4"/>
  <c r="N14" i="4"/>
  <c r="L14" i="4"/>
  <c r="J14" i="4"/>
  <c r="BE13" i="4"/>
  <c r="BC13" i="4"/>
  <c r="BB13" i="4"/>
  <c r="BA13" i="4"/>
  <c r="AZ13" i="4"/>
  <c r="AY13" i="4"/>
  <c r="N13" i="4"/>
  <c r="L13" i="4"/>
  <c r="J13" i="4"/>
  <c r="BE12" i="4"/>
  <c r="BC12" i="4"/>
  <c r="BB12" i="4"/>
  <c r="BA12" i="4"/>
  <c r="AZ12" i="4"/>
  <c r="AY12" i="4"/>
  <c r="N12" i="4"/>
  <c r="L12" i="4"/>
  <c r="J12" i="4"/>
  <c r="BE11" i="4"/>
  <c r="BC11" i="4"/>
  <c r="BB11" i="4"/>
  <c r="BA11" i="4"/>
  <c r="AZ11" i="4"/>
  <c r="AY11" i="4"/>
  <c r="N11" i="4"/>
  <c r="L11" i="4"/>
  <c r="J11" i="4"/>
  <c r="BE9" i="4" l="1"/>
  <c r="BC9" i="4"/>
  <c r="BB9" i="4"/>
  <c r="BA9" i="4"/>
  <c r="AZ9" i="4"/>
  <c r="N9" i="4"/>
  <c r="L9" i="4"/>
  <c r="J9" i="4"/>
  <c r="AY9" i="4"/>
  <c r="BE8" i="4"/>
  <c r="BC8" i="4"/>
  <c r="BB8" i="4"/>
  <c r="BA8" i="4"/>
  <c r="AZ8" i="4"/>
  <c r="N8" i="4"/>
  <c r="L8" i="4"/>
  <c r="J8" i="4"/>
  <c r="AY8" i="4"/>
  <c r="BE6" i="4"/>
  <c r="BC6" i="4"/>
  <c r="BB6" i="4"/>
  <c r="BA6" i="4"/>
  <c r="AZ6" i="4"/>
  <c r="N6" i="4"/>
  <c r="L6" i="4"/>
  <c r="J6" i="4"/>
  <c r="AY6" i="4"/>
  <c r="BF7" i="3" l="1"/>
  <c r="BD7" i="3"/>
  <c r="BC7" i="3"/>
  <c r="BB7" i="3"/>
  <c r="BA7" i="3"/>
  <c r="AZ7" i="3"/>
  <c r="O7" i="3"/>
  <c r="O6" i="3" s="1"/>
  <c r="M7" i="3"/>
  <c r="K7" i="3"/>
  <c r="K6" i="3" s="1"/>
  <c r="BF6" i="3"/>
  <c r="M6" i="3" l="1"/>
</calcChain>
</file>

<file path=xl/sharedStrings.xml><?xml version="1.0" encoding="utf-8"?>
<sst xmlns="http://schemas.openxmlformats.org/spreadsheetml/2006/main" count="204" uniqueCount="66">
  <si>
    <t>{94105b74-2940-4dc8-a74c-bed622349c70}</t>
  </si>
  <si>
    <t>2</t>
  </si>
  <si>
    <t/>
  </si>
  <si>
    <t>D</t>
  </si>
  <si>
    <t>1</t>
  </si>
  <si>
    <t>0</t>
  </si>
  <si>
    <t>ROZPOCET</t>
  </si>
  <si>
    <t>K</t>
  </si>
  <si>
    <t>4</t>
  </si>
  <si>
    <t>P</t>
  </si>
  <si>
    <t>6</t>
  </si>
  <si>
    <t>TYP</t>
  </si>
  <si>
    <t>VÝROBCE</t>
  </si>
  <si>
    <t>104</t>
  </si>
  <si>
    <t>Kotelna</t>
  </si>
  <si>
    <t>VL_01</t>
  </si>
  <si>
    <t>Nástěnný kondenzační kotel 18,9 kW - 94,5 kW (80/60°C)</t>
  </si>
  <si>
    <t>VL_07</t>
  </si>
  <si>
    <t>Nerezový ohřívač vody, nepřímotopný, stojatý, svislý, užitný objem 235 l</t>
  </si>
  <si>
    <t>Výkon ohřevu výměníkem z 10°C na 55 °C při průtoku 2,5 m3/h 51 kW.</t>
  </si>
  <si>
    <t>VL_08</t>
  </si>
  <si>
    <t>Expanzní automat, 6 bar, 90°C, vč. řídící jednotky a propojovací soupravy</t>
  </si>
  <si>
    <t>732332424</t>
  </si>
  <si>
    <t>Expanzní automaty čerpadlové přídavné expanzní nádoby PN 0,6 o objemu 500 l</t>
  </si>
  <si>
    <t>724233014</t>
  </si>
  <si>
    <t>Nádoby expanzní tlakové pro rozvody pitné vody s membránou bez pojistného ventilu se závitovým připojením průtočné PN 1,0 o objemu 25 l</t>
  </si>
  <si>
    <t>732422216</t>
  </si>
  <si>
    <t>Čerpadla teplovodní mokroběžná přírubová oběhová pro teplovodní vytápění jednodílná PN 6/10, do 110°C DN příruby/dopravní výška H (m) - čerpací výkon Q (m3/h) DN 40/ do 12,0 m / 16,0 m3/h</t>
  </si>
  <si>
    <t>VL_17</t>
  </si>
  <si>
    <t>Oběhové čerpadlo PN16, NS=1x230 V, DN32, V=4,8m3/h, p=60,6kPa</t>
  </si>
  <si>
    <t>VL_18</t>
  </si>
  <si>
    <t>Oběhové čerpadlo, PN16, NS=1x230 V, DN40, V=9,1m3/h, p=41,3kPa</t>
  </si>
  <si>
    <t>732422214</t>
  </si>
  <si>
    <t>Čerpadla teplovodní mokroběžná přírubová oběhová pro teplovodní vytápění jednodílná PN 6/10, do 110°C DN příruby/dopravní výška H (m) - čerpací výkon Q (m3/h) DN 40/ do 8,0 m / 13,0 m3/h</t>
  </si>
  <si>
    <t>VL_19</t>
  </si>
  <si>
    <t>Oběhové čerpadlo, PN10, NS=1x230 V, G 6/4", V=5,0m3/h, p=44,0kPa</t>
  </si>
  <si>
    <t>VL_20</t>
  </si>
  <si>
    <t>Ultrazvukový měřič tepla, V=25m3/h, DN 65, přírubový spoj</t>
  </si>
  <si>
    <t>VL_21</t>
  </si>
  <si>
    <t>Ultrazvukový měřič tepla, V = 6m3/h, DN32 (G5/4")</t>
  </si>
  <si>
    <t>732421202</t>
  </si>
  <si>
    <t>Čerpadla teplovodní mokroběžná závitová cirkulační pro TUV (elektronicky řízená) PN 10, do 80°C DN přípojky/dopravní výška H (m) - čerpací výkon Q (m3/h) DN 25 / do 4,0 m / 2,2 m3/h</t>
  </si>
  <si>
    <t>Oběhové čerpadlo teplovodní, mokroběžné, výtlak do 4m, PN10, 6/4", V=5,8 m3/h, p=13,8 kPa</t>
  </si>
  <si>
    <t>VZT</t>
  </si>
  <si>
    <t>VL_1.1</t>
  </si>
  <si>
    <t>VL_1.2</t>
  </si>
  <si>
    <t>VL_2.1</t>
  </si>
  <si>
    <t>VL_2.2</t>
  </si>
  <si>
    <t>VL_3.1</t>
  </si>
  <si>
    <t>VL_3.2</t>
  </si>
  <si>
    <t>VL_5.1</t>
  </si>
  <si>
    <t>Vzduchotechnická přívodní jednotka ve vnitřním parapetním provedení, Vp=15000 m3/h, s kapalinovým ZZT, vodním ohřívačem a chladičem-přímým výparníkem, Qt=91 kW (70/50 oC), Qch=88 kW (R410A), včetně uzavírací klapky, pružných manžet, filtru F7, základového rámu, 3523x1289x2046mm, 1201 kg, bez komponentů MaR, regulačního uzlu, Pi=7kW, 11.2A, 3x400V,</t>
  </si>
  <si>
    <t>Vzduchotechnická odtahová jednotka ve vnitřním parapetním provedení, Vo=15000 m3/h, s kapalinovým ZZT, včetně uzavírací klapky, pružných manžet, filtru M5, základového rámu, 2631x1882x1741 mm, 1048 kg, bez komponentů MaR, Pi=4.8kW, 7.8A, 3x400V,</t>
  </si>
  <si>
    <t>Vzduchotechnická přívodní jednotka ve vnitřním parapetním provedení, Vp=8000 m3/h, s kapalinovým ZZT, vodním ohřívačem a chladičem-přímým výparníkem, Qt=36,5 kW (70/50 oC), Qch=45 kW (R32), včetně uzavírací klapky, pružných manžet, filtru F7, základového rámu, 3182x1500x1120mm, 630 kg, bez komponentů MaR, regulačního uzlu, Pi=4.8 kW, 7.8A, 3x400V, zrcadlové (obrácené) provedení servisního a napojovacího přístupu</t>
  </si>
  <si>
    <t>Vzduchotechnická odtahová jednotka ve vnitřním parapetním provedení, Vo=8000 m3/h, s kapalinovým ZZT, včetně uzavírací klapky, pružných manžet, filtru M5, základového rámu, 2725x1500x1120 mm, 630 kg, bez komponentů MaR, Pi=5.0kW, 8.0 A, 3x400V,</t>
  </si>
  <si>
    <t>Vzduchotechnická přívodní jednotka ve vnitřním parapetním provedení, Vp=5000 m3/h, s kapalinovým ZZT, vodním ohřívačem a chladičem-přímým výparníkem, Qt=29 kW (70/50 oC), Qch=32.1 kW (R32), včetně uzavírací klapky, pružných manžet, filtru F7, základového rámu, 2971x1100x1220mm, 520 kg, bez komponentů MaR, regulačního uzlu, Pi=4.8 kW, 7.8A, 3x400V,</t>
  </si>
  <si>
    <t>Vzduchotechnická odtahová jednotka ve vnitřním parapetním provedení, Vo=5000 m3/h, s kapalinovým ZZT, včetně uzavírací klapky, pružných manžet, filtru M5, základového rámu, 2536x1100x1220 mm, 520 kg, bez komponentů MaR, Pi=4.8kW, 7.8 A, 3x400V, zrcadlové (obrácené) provedení servisního a napojovacího přístupu</t>
  </si>
  <si>
    <t>VL_4.1</t>
  </si>
  <si>
    <t>Venkovní kondenzační jednotka typu VRV, Qch/t=45 kW/50 kW (R410A), Pi=6.03 kW, 10.1 A, 3x400V, 920x740x1858mm, 225 kg, vč. propojovacího kitu</t>
  </si>
  <si>
    <t>Venkovní kondenzační jednotka typu split, Qch/t=28 kW/31.5 kW (R32), Pi=8.2 kW, jištění 32A, 3x400V, 1050x330x1338 mm, 138 kg,</t>
  </si>
  <si>
    <t>VL_6.1</t>
  </si>
  <si>
    <t>Venkovní kondenzační jednotka typu split, Qch/t=14 kW/16 kW (R32), Pi=3.74 kW, jištění 16A, 3x400V, 870x460x1100 mm, 121 kg,</t>
  </si>
  <si>
    <t>VL_04</t>
  </si>
  <si>
    <t>Regulační přístroj, možnost napojení přes ModBus TCP/IP, vč. čidla venkovní teploty, v základu ovládání ohřev TV</t>
  </si>
  <si>
    <t>VL_06</t>
  </si>
  <si>
    <t>Demineralizační sada, obsahuje patronu s kapacitou 16000 l x °dH, náhradní náplň, připojovací sadu s měřičem vodivosti, elektronický vodoměr, izolaci a konzolu na stěnu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</si>
</sst>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</font>
    <font>
      <sz val="9"/>
      <name val="Arial CE"/>
    </font>
    <font>
      <sz val="9"/>
      <color rgb="FF969696"/>
      <name val="Arial CE"/>
    </font>
    <font>
      <b/>
      <sz val="11"/>
      <color rgb="FF003366"/>
      <name val="Arial CE"/>
      <charset val="238"/>
    </font>
    <font>
      <b/>
      <sz val="12"/>
      <color theme="1"/>
      <name val="Arial"/>
      <family val="2"/>
      <charset val="238"/>
    </font>
    <font>
      <sz val="9"/>
      <color indexed="55"/>
      <name val="Arial CE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3366"/>
      <name val="Arial Narrow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  <bgColor indexed="26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left" vertical="center" wrapText="1"/>
    </xf>
    <xf numFmtId="4" fontId="2" fillId="2" borderId="6" xfId="0" applyNumberFormat="1" applyFont="1" applyFill="1" applyBorder="1" applyAlignment="1" applyProtection="1">
      <alignment vertical="center"/>
      <protection locked="0"/>
    </xf>
    <xf numFmtId="4" fontId="2" fillId="0" borderId="6" xfId="0" applyNumberFormat="1" applyFont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164" fontId="3" fillId="0" borderId="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3" borderId="11" xfId="0" applyFont="1" applyFill="1" applyBorder="1" applyAlignment="1" applyProtection="1">
      <alignment horizontal="left" vertical="center"/>
      <protection locked="0"/>
    </xf>
    <xf numFmtId="164" fontId="6" fillId="0" borderId="0" xfId="0" applyNumberFormat="1" applyFont="1" applyAlignment="1">
      <alignment vertical="center"/>
    </xf>
    <xf numFmtId="164" fontId="6" fillId="0" borderId="12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49" fontId="7" fillId="0" borderId="10" xfId="0" applyNumberFormat="1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49" fontId="7" fillId="0" borderId="14" xfId="0" applyNumberFormat="1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8" fillId="0" borderId="16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vertical="center"/>
    </xf>
    <xf numFmtId="0" fontId="8" fillId="0" borderId="7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  <protection locked="0"/>
    </xf>
    <xf numFmtId="4" fontId="10" fillId="0" borderId="18" xfId="0" applyNumberFormat="1" applyFont="1" applyBorder="1" applyAlignment="1" applyProtection="1">
      <alignment horizontal="center"/>
    </xf>
    <xf numFmtId="49" fontId="7" fillId="0" borderId="19" xfId="0" applyNumberFormat="1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4" fontId="7" fillId="3" borderId="10" xfId="0" applyNumberFormat="1" applyFont="1" applyFill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49" fontId="7" fillId="0" borderId="21" xfId="0" applyNumberFormat="1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4" fontId="7" fillId="3" borderId="14" xfId="0" applyNumberFormat="1" applyFont="1" applyFill="1" applyBorder="1" applyAlignment="1" applyProtection="1">
      <alignment vertical="center"/>
      <protection locked="0"/>
    </xf>
    <xf numFmtId="4" fontId="7" fillId="0" borderId="22" xfId="0" applyNumberFormat="1" applyFont="1" applyBorder="1" applyAlignment="1">
      <alignment vertical="center"/>
    </xf>
    <xf numFmtId="0" fontId="0" fillId="0" borderId="0" xfId="0"/>
    <xf numFmtId="49" fontId="11" fillId="0" borderId="10" xfId="0" applyNumberFormat="1" applyFont="1" applyBorder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49" fontId="12" fillId="0" borderId="10" xfId="0" applyNumberFormat="1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G14"/>
  <sheetViews>
    <sheetView topLeftCell="A10" workbookViewId="0">
      <selection activeCell="S6" sqref="S6"/>
    </sheetView>
  </sheetViews>
  <sheetFormatPr defaultRowHeight="15" x14ac:dyDescent="0.25"/>
  <cols>
    <col min="1" max="1" width="7.140625" style="35" customWidth="1"/>
    <col min="2" max="2" width="8.7109375" style="35" customWidth="1"/>
    <col min="3" max="3" width="44.85546875" style="35" customWidth="1"/>
    <col min="4" max="4" width="17.28515625" style="35" customWidth="1"/>
    <col min="5" max="5" width="21.7109375" style="35" customWidth="1"/>
    <col min="6" max="6" width="19.140625" style="35" hidden="1" customWidth="1"/>
    <col min="7" max="7" width="8" style="35" customWidth="1"/>
    <col min="8" max="8" width="9.28515625" style="35" hidden="1" customWidth="1"/>
    <col min="9" max="14" width="12.140625" style="35" hidden="1" customWidth="1"/>
    <col min="15" max="15" width="14" style="35" hidden="1" customWidth="1"/>
    <col min="16" max="16" width="10.5703125" style="35" customWidth="1"/>
    <col min="17" max="17" width="14" style="35" customWidth="1"/>
    <col min="18" max="18" width="10.5703125" style="35" customWidth="1"/>
    <col min="19" max="19" width="12.85546875" style="35" customWidth="1"/>
    <col min="20" max="20" width="9.42578125" style="35" customWidth="1"/>
    <col min="21" max="21" width="12.85546875" style="35" customWidth="1"/>
    <col min="22" max="22" width="14" style="35" customWidth="1"/>
    <col min="23" max="23" width="9.42578125" style="35" customWidth="1"/>
    <col min="24" max="24" width="12.85546875" style="35" customWidth="1"/>
    <col min="25" max="25" width="14" style="35" customWidth="1"/>
    <col min="26" max="16384" width="9.140625" style="35"/>
  </cols>
  <sheetData>
    <row r="2" spans="2:59" s="6" customFormat="1" x14ac:dyDescent="0.25">
      <c r="B2" s="53"/>
      <c r="C2" s="54"/>
      <c r="D2" s="55"/>
      <c r="E2" s="56"/>
      <c r="F2" s="39"/>
      <c r="G2" s="37"/>
    </row>
    <row r="3" spans="2:59" s="6" customFormat="1" x14ac:dyDescent="0.25">
      <c r="B3" s="57"/>
      <c r="C3" s="58" t="s">
        <v>43</v>
      </c>
      <c r="D3" s="59"/>
      <c r="E3" s="60"/>
      <c r="G3" s="37"/>
    </row>
    <row r="4" spans="2:59" s="6" customFormat="1" x14ac:dyDescent="0.25">
      <c r="B4" s="57"/>
      <c r="C4" s="61"/>
      <c r="D4" s="59"/>
      <c r="E4" s="60"/>
      <c r="G4" s="37"/>
    </row>
    <row r="5" spans="2:59" s="6" customFormat="1" x14ac:dyDescent="0.2">
      <c r="B5" s="62"/>
      <c r="C5" s="63"/>
      <c r="D5" s="64" t="s">
        <v>11</v>
      </c>
      <c r="E5" s="65" t="s">
        <v>12</v>
      </c>
      <c r="G5" s="37"/>
    </row>
    <row r="6" spans="2:59" s="6" customFormat="1" ht="89.25" customHeight="1" x14ac:dyDescent="0.25">
      <c r="B6" s="66" t="s">
        <v>44</v>
      </c>
      <c r="C6" s="67" t="s">
        <v>51</v>
      </c>
      <c r="D6" s="68"/>
      <c r="E6" s="69"/>
      <c r="F6" s="52"/>
      <c r="G6" s="37"/>
      <c r="H6" s="40" t="s">
        <v>2</v>
      </c>
      <c r="J6" s="41" t="e">
        <f>I6*#REF!</f>
        <v>#REF!</v>
      </c>
      <c r="K6" s="41">
        <v>0</v>
      </c>
      <c r="L6" s="41" t="e">
        <f>K6*#REF!</f>
        <v>#REF!</v>
      </c>
      <c r="M6" s="41">
        <v>0</v>
      </c>
      <c r="N6" s="42" t="e">
        <f>M6*#REF!</f>
        <v>#REF!</v>
      </c>
      <c r="AL6" s="19" t="s">
        <v>8</v>
      </c>
      <c r="AN6" s="19" t="s">
        <v>7</v>
      </c>
      <c r="AO6" s="19" t="s">
        <v>4</v>
      </c>
      <c r="AS6" s="36" t="s">
        <v>6</v>
      </c>
      <c r="AY6" s="43" t="e">
        <f>IF(#REF!="základní",E6,0)</f>
        <v>#REF!</v>
      </c>
      <c r="AZ6" s="43" t="e">
        <f>IF(#REF!="snížená",E6,0)</f>
        <v>#REF!</v>
      </c>
      <c r="BA6" s="43" t="e">
        <f>IF(#REF!="zákl. přenesená",E6,0)</f>
        <v>#REF!</v>
      </c>
      <c r="BB6" s="43" t="e">
        <f>IF(#REF!="sníž. přenesená",E6,0)</f>
        <v>#REF!</v>
      </c>
      <c r="BC6" s="43" t="e">
        <f>IF(#REF!="nulová",E6,0)</f>
        <v>#REF!</v>
      </c>
      <c r="BD6" s="36" t="s">
        <v>4</v>
      </c>
      <c r="BE6" s="43" t="e">
        <f>ROUND(D6*#REF!,2)</f>
        <v>#REF!</v>
      </c>
      <c r="BF6" s="36" t="s">
        <v>8</v>
      </c>
      <c r="BG6" s="19" t="s">
        <v>8</v>
      </c>
    </row>
    <row r="7" spans="2:59" s="6" customFormat="1" ht="69.75" customHeight="1" x14ac:dyDescent="0.25">
      <c r="B7" s="66" t="s">
        <v>45</v>
      </c>
      <c r="C7" s="67" t="s">
        <v>52</v>
      </c>
      <c r="D7" s="68"/>
      <c r="E7" s="69"/>
      <c r="F7" s="52"/>
      <c r="G7" s="37"/>
      <c r="H7" s="40"/>
      <c r="J7" s="41"/>
      <c r="K7" s="41"/>
      <c r="L7" s="41"/>
      <c r="M7" s="41"/>
      <c r="N7" s="42"/>
      <c r="AL7" s="19"/>
      <c r="AN7" s="19"/>
      <c r="AO7" s="19"/>
      <c r="AS7" s="36"/>
      <c r="AY7" s="43"/>
      <c r="AZ7" s="43"/>
      <c r="BA7" s="43"/>
      <c r="BB7" s="43"/>
      <c r="BC7" s="43"/>
      <c r="BD7" s="36"/>
      <c r="BE7" s="43"/>
      <c r="BF7" s="36"/>
      <c r="BG7" s="19"/>
    </row>
    <row r="8" spans="2:59" s="6" customFormat="1" ht="105.75" customHeight="1" x14ac:dyDescent="0.25">
      <c r="B8" s="66" t="s">
        <v>46</v>
      </c>
      <c r="C8" s="67" t="s">
        <v>53</v>
      </c>
      <c r="D8" s="68"/>
      <c r="E8" s="69"/>
      <c r="F8" s="52"/>
      <c r="G8" s="37"/>
      <c r="H8" s="40" t="s">
        <v>2</v>
      </c>
      <c r="J8" s="41" t="e">
        <f>I8*#REF!</f>
        <v>#REF!</v>
      </c>
      <c r="K8" s="41">
        <v>0</v>
      </c>
      <c r="L8" s="41" t="e">
        <f>K8*#REF!</f>
        <v>#REF!</v>
      </c>
      <c r="M8" s="41">
        <v>0</v>
      </c>
      <c r="N8" s="42" t="e">
        <f>M8*#REF!</f>
        <v>#REF!</v>
      </c>
      <c r="AL8" s="19" t="s">
        <v>8</v>
      </c>
      <c r="AN8" s="19" t="s">
        <v>7</v>
      </c>
      <c r="AO8" s="19" t="s">
        <v>4</v>
      </c>
      <c r="AS8" s="36" t="s">
        <v>6</v>
      </c>
      <c r="AY8" s="43" t="e">
        <f>IF(#REF!="základní",E8,0)</f>
        <v>#REF!</v>
      </c>
      <c r="AZ8" s="43" t="e">
        <f>IF(#REF!="snížená",E8,0)</f>
        <v>#REF!</v>
      </c>
      <c r="BA8" s="43" t="e">
        <f>IF(#REF!="zákl. přenesená",E8,0)</f>
        <v>#REF!</v>
      </c>
      <c r="BB8" s="43" t="e">
        <f>IF(#REF!="sníž. přenesená",E8,0)</f>
        <v>#REF!</v>
      </c>
      <c r="BC8" s="43" t="e">
        <f>IF(#REF!="nulová",E8,0)</f>
        <v>#REF!</v>
      </c>
      <c r="BD8" s="36" t="s">
        <v>4</v>
      </c>
      <c r="BE8" s="43" t="e">
        <f>ROUND(D8*#REF!,2)</f>
        <v>#REF!</v>
      </c>
      <c r="BF8" s="36" t="s">
        <v>8</v>
      </c>
      <c r="BG8" s="19" t="s">
        <v>10</v>
      </c>
    </row>
    <row r="9" spans="2:59" s="6" customFormat="1" ht="68.25" customHeight="1" x14ac:dyDescent="0.25">
      <c r="B9" s="66" t="s">
        <v>47</v>
      </c>
      <c r="C9" s="67" t="s">
        <v>54</v>
      </c>
      <c r="D9" s="68"/>
      <c r="E9" s="69"/>
      <c r="F9" s="52"/>
      <c r="G9" s="37"/>
      <c r="H9" s="40" t="s">
        <v>2</v>
      </c>
      <c r="J9" s="41" t="e">
        <f>I9*#REF!</f>
        <v>#REF!</v>
      </c>
      <c r="K9" s="41">
        <v>0</v>
      </c>
      <c r="L9" s="41" t="e">
        <f>K9*#REF!</f>
        <v>#REF!</v>
      </c>
      <c r="M9" s="41">
        <v>0</v>
      </c>
      <c r="N9" s="42" t="e">
        <f>M9*#REF!</f>
        <v>#REF!</v>
      </c>
      <c r="AL9" s="19" t="s">
        <v>8</v>
      </c>
      <c r="AN9" s="19" t="s">
        <v>7</v>
      </c>
      <c r="AO9" s="19" t="s">
        <v>4</v>
      </c>
      <c r="AS9" s="36" t="s">
        <v>6</v>
      </c>
      <c r="AY9" s="43" t="e">
        <f>IF(#REF!="základní",E9,0)</f>
        <v>#REF!</v>
      </c>
      <c r="AZ9" s="43" t="e">
        <f>IF(#REF!="snížená",E9,0)</f>
        <v>#REF!</v>
      </c>
      <c r="BA9" s="43" t="e">
        <f>IF(#REF!="zákl. přenesená",E9,0)</f>
        <v>#REF!</v>
      </c>
      <c r="BB9" s="43" t="e">
        <f>IF(#REF!="sníž. přenesená",E9,0)</f>
        <v>#REF!</v>
      </c>
      <c r="BC9" s="43" t="e">
        <f>IF(#REF!="nulová",E9,0)</f>
        <v>#REF!</v>
      </c>
      <c r="BD9" s="36" t="s">
        <v>4</v>
      </c>
      <c r="BE9" s="43" t="e">
        <f>ROUND(D9*#REF!,2)</f>
        <v>#REF!</v>
      </c>
      <c r="BF9" s="36" t="s">
        <v>8</v>
      </c>
      <c r="BG9" s="19" t="s">
        <v>13</v>
      </c>
    </row>
    <row r="10" spans="2:59" s="6" customFormat="1" ht="89.25" customHeight="1" x14ac:dyDescent="0.25">
      <c r="B10" s="66" t="s">
        <v>48</v>
      </c>
      <c r="C10" s="67" t="s">
        <v>55</v>
      </c>
      <c r="D10" s="68"/>
      <c r="E10" s="69"/>
      <c r="F10" s="38"/>
      <c r="G10" s="37"/>
    </row>
    <row r="11" spans="2:59" s="6" customFormat="1" ht="76.5" customHeight="1" x14ac:dyDescent="0.25">
      <c r="B11" s="66" t="s">
        <v>49</v>
      </c>
      <c r="C11" s="67" t="s">
        <v>56</v>
      </c>
      <c r="D11" s="68"/>
      <c r="E11" s="69"/>
      <c r="F11" s="52"/>
      <c r="G11" s="37"/>
      <c r="H11" s="40" t="s">
        <v>2</v>
      </c>
      <c r="J11" s="41" t="e">
        <f>I11*#REF!</f>
        <v>#REF!</v>
      </c>
      <c r="K11" s="41">
        <v>0</v>
      </c>
      <c r="L11" s="41" t="e">
        <f>K11*#REF!</f>
        <v>#REF!</v>
      </c>
      <c r="M11" s="41">
        <v>0</v>
      </c>
      <c r="N11" s="42" t="e">
        <f>M11*#REF!</f>
        <v>#REF!</v>
      </c>
      <c r="AL11" s="19" t="s">
        <v>8</v>
      </c>
      <c r="AN11" s="19" t="s">
        <v>7</v>
      </c>
      <c r="AO11" s="19" t="s">
        <v>4</v>
      </c>
      <c r="AS11" s="36" t="s">
        <v>6</v>
      </c>
      <c r="AY11" s="43" t="e">
        <f>IF(#REF!="základní",E11,0)</f>
        <v>#REF!</v>
      </c>
      <c r="AZ11" s="43" t="e">
        <f>IF(#REF!="snížená",E11,0)</f>
        <v>#REF!</v>
      </c>
      <c r="BA11" s="43" t="e">
        <f>IF(#REF!="zákl. přenesená",E11,0)</f>
        <v>#REF!</v>
      </c>
      <c r="BB11" s="43" t="e">
        <f>IF(#REF!="sníž. přenesená",E11,0)</f>
        <v>#REF!</v>
      </c>
      <c r="BC11" s="43" t="e">
        <f>IF(#REF!="nulová",E11,0)</f>
        <v>#REF!</v>
      </c>
      <c r="BD11" s="36" t="s">
        <v>4</v>
      </c>
      <c r="BE11" s="43" t="e">
        <f>ROUND(D11*#REF!,2)</f>
        <v>#REF!</v>
      </c>
      <c r="BF11" s="36" t="s">
        <v>8</v>
      </c>
      <c r="BG11" s="19" t="s">
        <v>13</v>
      </c>
    </row>
    <row r="12" spans="2:59" s="6" customFormat="1" ht="53.25" customHeight="1" x14ac:dyDescent="0.25">
      <c r="B12" s="66" t="s">
        <v>57</v>
      </c>
      <c r="C12" s="67" t="s">
        <v>58</v>
      </c>
      <c r="D12" s="68"/>
      <c r="E12" s="69"/>
      <c r="F12" s="52"/>
      <c r="G12" s="37"/>
      <c r="H12" s="40" t="s">
        <v>2</v>
      </c>
      <c r="J12" s="41" t="e">
        <f>I12*#REF!</f>
        <v>#REF!</v>
      </c>
      <c r="K12" s="41">
        <v>0</v>
      </c>
      <c r="L12" s="41" t="e">
        <f>K12*#REF!</f>
        <v>#REF!</v>
      </c>
      <c r="M12" s="41">
        <v>0</v>
      </c>
      <c r="N12" s="42" t="e">
        <f>M12*#REF!</f>
        <v>#REF!</v>
      </c>
      <c r="AL12" s="19" t="s">
        <v>8</v>
      </c>
      <c r="AN12" s="19" t="s">
        <v>7</v>
      </c>
      <c r="AO12" s="19" t="s">
        <v>4</v>
      </c>
      <c r="AS12" s="36" t="s">
        <v>6</v>
      </c>
      <c r="AY12" s="43" t="e">
        <f>IF(#REF!="základní",E12,0)</f>
        <v>#REF!</v>
      </c>
      <c r="AZ12" s="43" t="e">
        <f>IF(#REF!="snížená",E12,0)</f>
        <v>#REF!</v>
      </c>
      <c r="BA12" s="43" t="e">
        <f>IF(#REF!="zákl. přenesená",E12,0)</f>
        <v>#REF!</v>
      </c>
      <c r="BB12" s="43" t="e">
        <f>IF(#REF!="sníž. přenesená",E12,0)</f>
        <v>#REF!</v>
      </c>
      <c r="BC12" s="43" t="e">
        <f>IF(#REF!="nulová",E12,0)</f>
        <v>#REF!</v>
      </c>
      <c r="BD12" s="36" t="s">
        <v>4</v>
      </c>
      <c r="BE12" s="43" t="e">
        <f>ROUND(D12*#REF!,2)</f>
        <v>#REF!</v>
      </c>
      <c r="BF12" s="36" t="s">
        <v>8</v>
      </c>
      <c r="BG12" s="19" t="s">
        <v>13</v>
      </c>
    </row>
    <row r="13" spans="2:59" s="6" customFormat="1" ht="51.75" customHeight="1" x14ac:dyDescent="0.25">
      <c r="B13" s="66" t="s">
        <v>50</v>
      </c>
      <c r="C13" s="67" t="s">
        <v>59</v>
      </c>
      <c r="D13" s="68"/>
      <c r="E13" s="69"/>
      <c r="F13" s="52"/>
      <c r="G13" s="37"/>
      <c r="H13" s="40" t="s">
        <v>2</v>
      </c>
      <c r="J13" s="41" t="e">
        <f>I13*#REF!</f>
        <v>#REF!</v>
      </c>
      <c r="K13" s="41">
        <v>0</v>
      </c>
      <c r="L13" s="41" t="e">
        <f>K13*#REF!</f>
        <v>#REF!</v>
      </c>
      <c r="M13" s="41">
        <v>0</v>
      </c>
      <c r="N13" s="42" t="e">
        <f>M13*#REF!</f>
        <v>#REF!</v>
      </c>
      <c r="AL13" s="19" t="s">
        <v>8</v>
      </c>
      <c r="AN13" s="19" t="s">
        <v>7</v>
      </c>
      <c r="AO13" s="19" t="s">
        <v>4</v>
      </c>
      <c r="AS13" s="36" t="s">
        <v>6</v>
      </c>
      <c r="AY13" s="43" t="e">
        <f>IF(#REF!="základní",E13,0)</f>
        <v>#REF!</v>
      </c>
      <c r="AZ13" s="43" t="e">
        <f>IF(#REF!="snížená",E13,0)</f>
        <v>#REF!</v>
      </c>
      <c r="BA13" s="43" t="e">
        <f>IF(#REF!="zákl. přenesená",E13,0)</f>
        <v>#REF!</v>
      </c>
      <c r="BB13" s="43" t="e">
        <f>IF(#REF!="sníž. přenesená",E13,0)</f>
        <v>#REF!</v>
      </c>
      <c r="BC13" s="43" t="e">
        <f>IF(#REF!="nulová",E13,0)</f>
        <v>#REF!</v>
      </c>
      <c r="BD13" s="36" t="s">
        <v>4</v>
      </c>
      <c r="BE13" s="43" t="e">
        <f>ROUND(D13*#REF!,2)</f>
        <v>#REF!</v>
      </c>
      <c r="BF13" s="36" t="s">
        <v>8</v>
      </c>
      <c r="BG13" s="19" t="s">
        <v>13</v>
      </c>
    </row>
    <row r="14" spans="2:59" s="6" customFormat="1" ht="59.25" customHeight="1" x14ac:dyDescent="0.25">
      <c r="B14" s="70" t="s">
        <v>60</v>
      </c>
      <c r="C14" s="71" t="s">
        <v>61</v>
      </c>
      <c r="D14" s="72"/>
      <c r="E14" s="73"/>
      <c r="F14" s="52"/>
      <c r="G14" s="37"/>
      <c r="H14" s="40" t="s">
        <v>2</v>
      </c>
      <c r="J14" s="41" t="e">
        <f>I14*#REF!</f>
        <v>#REF!</v>
      </c>
      <c r="K14" s="41">
        <v>0</v>
      </c>
      <c r="L14" s="41" t="e">
        <f>K14*#REF!</f>
        <v>#REF!</v>
      </c>
      <c r="M14" s="41">
        <v>0</v>
      </c>
      <c r="N14" s="42" t="e">
        <f>M14*#REF!</f>
        <v>#REF!</v>
      </c>
      <c r="AL14" s="19" t="s">
        <v>8</v>
      </c>
      <c r="AN14" s="19" t="s">
        <v>7</v>
      </c>
      <c r="AO14" s="19" t="s">
        <v>4</v>
      </c>
      <c r="AS14" s="36" t="s">
        <v>6</v>
      </c>
      <c r="AY14" s="43" t="e">
        <f>IF(#REF!="základní",E14,0)</f>
        <v>#REF!</v>
      </c>
      <c r="AZ14" s="43" t="e">
        <f>IF(#REF!="snížená",E14,0)</f>
        <v>#REF!</v>
      </c>
      <c r="BA14" s="43" t="e">
        <f>IF(#REF!="zákl. přenesená",E14,0)</f>
        <v>#REF!</v>
      </c>
      <c r="BB14" s="43" t="e">
        <f>IF(#REF!="sníž. přenesená",E14,0)</f>
        <v>#REF!</v>
      </c>
      <c r="BC14" s="43" t="e">
        <f>IF(#REF!="nulová",E14,0)</f>
        <v>#REF!</v>
      </c>
      <c r="BD14" s="36" t="s">
        <v>4</v>
      </c>
      <c r="BE14" s="43" t="e">
        <f>ROUND(D14*#REF!,2)</f>
        <v>#REF!</v>
      </c>
      <c r="BF14" s="36" t="s">
        <v>8</v>
      </c>
      <c r="BG14" s="19" t="s">
        <v>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23"/>
  <sheetViews>
    <sheetView tabSelected="1" topLeftCell="A7" workbookViewId="0">
      <selection activeCell="C9" sqref="C9"/>
    </sheetView>
  </sheetViews>
  <sheetFormatPr defaultRowHeight="15" x14ac:dyDescent="0.25"/>
  <cols>
    <col min="1" max="1" width="7.140625" style="1" customWidth="1"/>
    <col min="2" max="2" width="1" style="1" customWidth="1"/>
    <col min="3" max="3" width="11.28515625" style="1" customWidth="1"/>
    <col min="4" max="4" width="43.5703125" style="1" customWidth="1"/>
    <col min="5" max="5" width="25.7109375" style="1" customWidth="1"/>
    <col min="6" max="6" width="32.5703125" style="1" customWidth="1"/>
    <col min="7" max="7" width="0.140625" style="1" customWidth="1"/>
    <col min="8" max="8" width="8" style="1" customWidth="1"/>
    <col min="9" max="9" width="9.28515625" style="1" hidden="1" customWidth="1"/>
    <col min="10" max="15" width="12.140625" style="1" hidden="1" customWidth="1"/>
    <col min="16" max="16" width="14" style="1" hidden="1" customWidth="1"/>
    <col min="17" max="17" width="10.5703125" style="1" customWidth="1"/>
    <col min="18" max="18" width="14" style="1" customWidth="1"/>
    <col min="19" max="19" width="10.5703125" style="1" customWidth="1"/>
    <col min="20" max="20" width="12.85546875" style="1" customWidth="1"/>
    <col min="21" max="21" width="9.42578125" style="1" customWidth="1"/>
    <col min="22" max="22" width="12.85546875" style="1" customWidth="1"/>
    <col min="23" max="23" width="14" style="1" customWidth="1"/>
    <col min="24" max="24" width="9.42578125" style="1" customWidth="1"/>
    <col min="25" max="25" width="12.85546875" style="1" customWidth="1"/>
    <col min="26" max="26" width="14" style="1" customWidth="1"/>
    <col min="27" max="16384" width="9.140625" style="1"/>
  </cols>
  <sheetData>
    <row r="2" spans="1:60" x14ac:dyDescent="0.25">
      <c r="H2" s="74"/>
      <c r="I2" s="74"/>
      <c r="J2" s="74"/>
      <c r="K2" s="74"/>
      <c r="L2" s="74"/>
      <c r="M2" s="74"/>
      <c r="N2" s="74"/>
      <c r="O2" s="74"/>
      <c r="P2" s="74"/>
      <c r="Q2" s="74"/>
      <c r="AO2" s="2" t="s">
        <v>0</v>
      </c>
    </row>
    <row r="3" spans="1:60" s="6" customFormat="1" x14ac:dyDescent="0.25">
      <c r="A3" s="3"/>
      <c r="B3" s="10"/>
      <c r="C3" s="11"/>
      <c r="D3" s="11"/>
      <c r="E3" s="11"/>
      <c r="F3" s="11"/>
      <c r="G3" s="11"/>
      <c r="H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60" s="6" customFormat="1" ht="18" x14ac:dyDescent="0.25">
      <c r="A4" s="3"/>
      <c r="B4" s="7"/>
      <c r="C4" s="8"/>
      <c r="D4" s="34" t="s">
        <v>14</v>
      </c>
      <c r="E4" s="34"/>
      <c r="F4" s="9"/>
      <c r="G4" s="9"/>
      <c r="H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60" s="6" customFormat="1" x14ac:dyDescent="0.25">
      <c r="A5" s="3"/>
      <c r="B5" s="7"/>
      <c r="C5" s="9"/>
      <c r="D5" s="9"/>
      <c r="E5" s="9"/>
      <c r="F5" s="9"/>
      <c r="G5" s="9"/>
      <c r="H5" s="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60" s="23" customFormat="1" ht="25.9" customHeight="1" x14ac:dyDescent="0.25">
      <c r="B6" s="24"/>
      <c r="C6" s="25"/>
      <c r="D6" s="25"/>
      <c r="E6" s="26" t="s">
        <v>11</v>
      </c>
      <c r="F6" s="27" t="s">
        <v>12</v>
      </c>
      <c r="G6" s="25"/>
      <c r="H6" s="28"/>
      <c r="I6" s="29"/>
      <c r="J6" s="30"/>
      <c r="K6" s="31" t="e">
        <f>SUM(K7:K7)</f>
        <v>#REF!</v>
      </c>
      <c r="L6" s="30"/>
      <c r="M6" s="31" t="e">
        <f>SUM(M7:M7)</f>
        <v>#REF!</v>
      </c>
      <c r="N6" s="30"/>
      <c r="O6" s="32" t="e">
        <f>SUM(O7:O7)</f>
        <v>#REF!</v>
      </c>
      <c r="AM6" s="23" t="s">
        <v>4</v>
      </c>
      <c r="AO6" s="23" t="s">
        <v>3</v>
      </c>
      <c r="AP6" s="23" t="s">
        <v>5</v>
      </c>
      <c r="AT6" s="23" t="s">
        <v>6</v>
      </c>
      <c r="BF6" s="33" t="e">
        <f>SUM(BF7:BF7)</f>
        <v>#REF!</v>
      </c>
    </row>
    <row r="7" spans="1:60" s="6" customFormat="1" ht="24" customHeight="1" x14ac:dyDescent="0.25">
      <c r="A7" s="3"/>
      <c r="B7" s="7"/>
      <c r="C7" s="46" t="s">
        <v>15</v>
      </c>
      <c r="D7" s="47" t="s">
        <v>16</v>
      </c>
      <c r="E7" s="13"/>
      <c r="F7" s="14"/>
      <c r="G7" s="12" t="s">
        <v>2</v>
      </c>
      <c r="H7" s="4"/>
      <c r="I7" s="15" t="s">
        <v>2</v>
      </c>
      <c r="J7" s="16"/>
      <c r="K7" s="17" t="e">
        <f>J7*#REF!</f>
        <v>#REF!</v>
      </c>
      <c r="L7" s="17">
        <v>0</v>
      </c>
      <c r="M7" s="17" t="e">
        <f>L7*#REF!</f>
        <v>#REF!</v>
      </c>
      <c r="N7" s="17">
        <v>0</v>
      </c>
      <c r="O7" s="18" t="e">
        <f>N7*#REF!</f>
        <v>#REF!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M7" s="19" t="s">
        <v>8</v>
      </c>
      <c r="AO7" s="19" t="s">
        <v>7</v>
      </c>
      <c r="AP7" s="19" t="s">
        <v>4</v>
      </c>
      <c r="AT7" s="2" t="s">
        <v>6</v>
      </c>
      <c r="AZ7" s="20" t="e">
        <f>IF(#REF!="základní",F7,0)</f>
        <v>#REF!</v>
      </c>
      <c r="BA7" s="20" t="e">
        <f>IF(#REF!="snížená",F7,0)</f>
        <v>#REF!</v>
      </c>
      <c r="BB7" s="20" t="e">
        <f>IF(#REF!="zákl. přenesená",F7,0)</f>
        <v>#REF!</v>
      </c>
      <c r="BC7" s="20" t="e">
        <f>IF(#REF!="sníž. přenesená",F7,0)</f>
        <v>#REF!</v>
      </c>
      <c r="BD7" s="20" t="e">
        <f>IF(#REF!="nulová",F7,0)</f>
        <v>#REF!</v>
      </c>
      <c r="BE7" s="2" t="s">
        <v>4</v>
      </c>
      <c r="BF7" s="20" t="e">
        <f>ROUND(E7*#REF!,2)</f>
        <v>#REF!</v>
      </c>
      <c r="BG7" s="2" t="s">
        <v>8</v>
      </c>
      <c r="BH7" s="19" t="s">
        <v>1</v>
      </c>
    </row>
    <row r="8" spans="1:60" s="6" customFormat="1" ht="24" customHeight="1" x14ac:dyDescent="0.25">
      <c r="A8" s="3"/>
      <c r="B8" s="7"/>
      <c r="C8" s="75" t="s">
        <v>62</v>
      </c>
      <c r="D8" s="76" t="s">
        <v>63</v>
      </c>
      <c r="E8" s="13"/>
      <c r="F8" s="14"/>
      <c r="G8" s="12"/>
      <c r="H8" s="4"/>
      <c r="I8" s="15"/>
      <c r="J8" s="16"/>
      <c r="K8" s="17"/>
      <c r="L8" s="17"/>
      <c r="M8" s="17"/>
      <c r="N8" s="17"/>
      <c r="O8" s="1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M8" s="19"/>
      <c r="AO8" s="19"/>
      <c r="AP8" s="19"/>
      <c r="AT8" s="2"/>
      <c r="AZ8" s="20"/>
      <c r="BA8" s="20"/>
      <c r="BB8" s="20"/>
      <c r="BC8" s="20"/>
      <c r="BD8" s="20"/>
      <c r="BE8" s="2"/>
      <c r="BF8" s="20"/>
      <c r="BG8" s="2"/>
      <c r="BH8" s="19"/>
    </row>
    <row r="9" spans="1:60" s="6" customFormat="1" ht="54" customHeight="1" x14ac:dyDescent="0.25">
      <c r="A9" s="3"/>
      <c r="B9" s="7"/>
      <c r="C9" s="78" t="s">
        <v>64</v>
      </c>
      <c r="D9" s="77" t="s">
        <v>65</v>
      </c>
      <c r="E9" s="13"/>
      <c r="F9" s="14"/>
      <c r="G9" s="12"/>
      <c r="H9" s="4"/>
      <c r="I9" s="15"/>
      <c r="J9" s="16"/>
      <c r="K9" s="17"/>
      <c r="L9" s="17"/>
      <c r="M9" s="17"/>
      <c r="N9" s="17"/>
      <c r="O9" s="1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M9" s="19"/>
      <c r="AO9" s="19"/>
      <c r="AP9" s="19"/>
      <c r="AT9" s="2"/>
      <c r="AZ9" s="20"/>
      <c r="BA9" s="20"/>
      <c r="BB9" s="20"/>
      <c r="BC9" s="20"/>
      <c r="BD9" s="20"/>
      <c r="BE9" s="2"/>
      <c r="BF9" s="20"/>
      <c r="BG9" s="2"/>
      <c r="BH9" s="19"/>
    </row>
    <row r="10" spans="1:60" s="6" customFormat="1" ht="29.25" customHeight="1" x14ac:dyDescent="0.25">
      <c r="A10" s="3"/>
      <c r="B10" s="7"/>
      <c r="C10" s="46" t="s">
        <v>17</v>
      </c>
      <c r="D10" s="48" t="s">
        <v>18</v>
      </c>
      <c r="E10" s="13"/>
      <c r="F10" s="14"/>
      <c r="G10" s="12" t="s">
        <v>2</v>
      </c>
      <c r="H10" s="4"/>
      <c r="I10" s="15" t="s">
        <v>2</v>
      </c>
      <c r="J10" s="16"/>
      <c r="K10" s="17" t="e">
        <f>J10*#REF!</f>
        <v>#REF!</v>
      </c>
      <c r="L10" s="17">
        <v>0</v>
      </c>
      <c r="M10" s="17" t="e">
        <f>L10*#REF!</f>
        <v>#REF!</v>
      </c>
      <c r="N10" s="17">
        <v>0</v>
      </c>
      <c r="O10" s="18" t="e">
        <f>N10*#REF!</f>
        <v>#REF!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M10" s="19" t="s">
        <v>8</v>
      </c>
      <c r="AO10" s="19" t="s">
        <v>7</v>
      </c>
      <c r="AP10" s="19" t="s">
        <v>4</v>
      </c>
      <c r="AT10" s="2" t="s">
        <v>6</v>
      </c>
      <c r="AZ10" s="20" t="e">
        <f>IF(#REF!="základní",F10,0)</f>
        <v>#REF!</v>
      </c>
      <c r="BA10" s="20" t="e">
        <f>IF(#REF!="snížená",F10,0)</f>
        <v>#REF!</v>
      </c>
      <c r="BB10" s="20" t="e">
        <f>IF(#REF!="zákl. přenesená",F10,0)</f>
        <v>#REF!</v>
      </c>
      <c r="BC10" s="20" t="e">
        <f>IF(#REF!="sníž. přenesená",F10,0)</f>
        <v>#REF!</v>
      </c>
      <c r="BD10" s="20" t="e">
        <f>IF(#REF!="nulová",F10,0)</f>
        <v>#REF!</v>
      </c>
      <c r="BE10" s="2" t="s">
        <v>4</v>
      </c>
      <c r="BF10" s="20" t="e">
        <f>ROUND(E10*#REF!,2)</f>
        <v>#REF!</v>
      </c>
      <c r="BG10" s="2" t="s">
        <v>8</v>
      </c>
      <c r="BH10" s="19" t="s">
        <v>1</v>
      </c>
    </row>
    <row r="11" spans="1:60" s="6" customFormat="1" ht="25.5" x14ac:dyDescent="0.25">
      <c r="A11" s="3"/>
      <c r="B11" s="7"/>
      <c r="C11" s="49"/>
      <c r="D11" s="47" t="s">
        <v>19</v>
      </c>
      <c r="E11" s="13"/>
      <c r="F11" s="9"/>
      <c r="G11" s="9"/>
      <c r="H11" s="4"/>
      <c r="I11" s="21"/>
      <c r="J11" s="16"/>
      <c r="K11" s="16"/>
      <c r="L11" s="16"/>
      <c r="M11" s="16"/>
      <c r="N11" s="16"/>
      <c r="O11" s="2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O11" s="2" t="s">
        <v>9</v>
      </c>
      <c r="AP11" s="2" t="s">
        <v>4</v>
      </c>
    </row>
    <row r="12" spans="1:60" s="6" customFormat="1" ht="24.75" customHeight="1" x14ac:dyDescent="0.25">
      <c r="A12" s="3"/>
      <c r="B12" s="7"/>
      <c r="C12" s="46" t="s">
        <v>20</v>
      </c>
      <c r="D12" s="47" t="s">
        <v>21</v>
      </c>
      <c r="E12" s="13"/>
      <c r="F12" s="14"/>
      <c r="G12" s="12" t="s">
        <v>2</v>
      </c>
      <c r="H12" s="4"/>
      <c r="I12" s="15" t="s">
        <v>2</v>
      </c>
      <c r="J12" s="16"/>
      <c r="K12" s="17" t="e">
        <f>J12*#REF!</f>
        <v>#REF!</v>
      </c>
      <c r="L12" s="17">
        <v>0</v>
      </c>
      <c r="M12" s="17" t="e">
        <f>L12*#REF!</f>
        <v>#REF!</v>
      </c>
      <c r="N12" s="17">
        <v>0</v>
      </c>
      <c r="O12" s="18" t="e">
        <f>N12*#REF!</f>
        <v>#REF!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M12" s="19" t="s">
        <v>8</v>
      </c>
      <c r="AO12" s="19" t="s">
        <v>7</v>
      </c>
      <c r="AP12" s="19" t="s">
        <v>4</v>
      </c>
      <c r="AT12" s="2" t="s">
        <v>6</v>
      </c>
      <c r="AZ12" s="20" t="e">
        <f>IF(#REF!="základní",F12,0)</f>
        <v>#REF!</v>
      </c>
      <c r="BA12" s="20" t="e">
        <f>IF(#REF!="snížená",F12,0)</f>
        <v>#REF!</v>
      </c>
      <c r="BB12" s="20" t="e">
        <f>IF(#REF!="zákl. přenesená",F12,0)</f>
        <v>#REF!</v>
      </c>
      <c r="BC12" s="20" t="e">
        <f>IF(#REF!="sníž. přenesená",F12,0)</f>
        <v>#REF!</v>
      </c>
      <c r="BD12" s="20" t="e">
        <f>IF(#REF!="nulová",F12,0)</f>
        <v>#REF!</v>
      </c>
      <c r="BE12" s="2" t="s">
        <v>4</v>
      </c>
      <c r="BF12" s="20" t="e">
        <f>ROUND(E12*#REF!,2)</f>
        <v>#REF!</v>
      </c>
      <c r="BG12" s="2" t="s">
        <v>8</v>
      </c>
      <c r="BH12" s="19" t="s">
        <v>1</v>
      </c>
    </row>
    <row r="13" spans="1:60" s="6" customFormat="1" ht="25.5" x14ac:dyDescent="0.25">
      <c r="A13" s="3"/>
      <c r="B13" s="7"/>
      <c r="C13" s="46" t="s">
        <v>22</v>
      </c>
      <c r="D13" s="47" t="s">
        <v>23</v>
      </c>
      <c r="E13" s="13"/>
      <c r="F13" s="9"/>
      <c r="G13" s="9"/>
      <c r="H13" s="4"/>
      <c r="I13" s="21"/>
      <c r="J13" s="16"/>
      <c r="K13" s="16"/>
      <c r="L13" s="16"/>
      <c r="M13" s="16"/>
      <c r="N13" s="16"/>
      <c r="O13" s="2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O13" s="2" t="s">
        <v>9</v>
      </c>
      <c r="AP13" s="2" t="s">
        <v>4</v>
      </c>
    </row>
    <row r="14" spans="1:60" s="6" customFormat="1" ht="25.5" customHeight="1" x14ac:dyDescent="0.25">
      <c r="A14" s="3"/>
      <c r="B14" s="7"/>
      <c r="C14" s="46" t="s">
        <v>24</v>
      </c>
      <c r="D14" s="47" t="s">
        <v>25</v>
      </c>
      <c r="E14" s="13"/>
      <c r="F14" s="14"/>
      <c r="G14" s="12" t="s">
        <v>2</v>
      </c>
      <c r="H14" s="4"/>
      <c r="I14" s="15" t="s">
        <v>2</v>
      </c>
      <c r="J14" s="16"/>
      <c r="K14" s="17" t="e">
        <f>J14*#REF!</f>
        <v>#REF!</v>
      </c>
      <c r="L14" s="17">
        <v>0</v>
      </c>
      <c r="M14" s="17" t="e">
        <f>L14*#REF!</f>
        <v>#REF!</v>
      </c>
      <c r="N14" s="17">
        <v>0</v>
      </c>
      <c r="O14" s="18" t="e">
        <f>N14*#REF!</f>
        <v>#REF!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M14" s="19" t="s">
        <v>8</v>
      </c>
      <c r="AO14" s="19" t="s">
        <v>7</v>
      </c>
      <c r="AP14" s="19" t="s">
        <v>4</v>
      </c>
      <c r="AT14" s="2" t="s">
        <v>6</v>
      </c>
      <c r="AZ14" s="20" t="e">
        <f>IF(#REF!="základní",F14,0)</f>
        <v>#REF!</v>
      </c>
      <c r="BA14" s="20" t="e">
        <f>IF(#REF!="snížená",F14,0)</f>
        <v>#REF!</v>
      </c>
      <c r="BB14" s="20" t="e">
        <f>IF(#REF!="zákl. přenesená",F14,0)</f>
        <v>#REF!</v>
      </c>
      <c r="BC14" s="20" t="e">
        <f>IF(#REF!="sníž. přenesená",F14,0)</f>
        <v>#REF!</v>
      </c>
      <c r="BD14" s="20" t="e">
        <f>IF(#REF!="nulová",F14,0)</f>
        <v>#REF!</v>
      </c>
      <c r="BE14" s="2" t="s">
        <v>4</v>
      </c>
      <c r="BF14" s="20" t="e">
        <f>ROUND(E14*#REF!,2)</f>
        <v>#REF!</v>
      </c>
      <c r="BG14" s="2" t="s">
        <v>8</v>
      </c>
      <c r="BH14" s="19" t="s">
        <v>1</v>
      </c>
    </row>
    <row r="15" spans="1:60" s="6" customFormat="1" ht="51" x14ac:dyDescent="0.25">
      <c r="A15" s="3"/>
      <c r="B15" s="7"/>
      <c r="C15" s="46" t="s">
        <v>26</v>
      </c>
      <c r="D15" s="47" t="s">
        <v>27</v>
      </c>
      <c r="E15" s="13"/>
      <c r="F15" s="9"/>
      <c r="G15" s="9"/>
      <c r="H15" s="4"/>
      <c r="I15" s="21"/>
      <c r="J15" s="16"/>
      <c r="K15" s="16"/>
      <c r="L15" s="16"/>
      <c r="M15" s="16"/>
      <c r="N15" s="16"/>
      <c r="O15" s="2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O15" s="2" t="s">
        <v>9</v>
      </c>
      <c r="AP15" s="2" t="s">
        <v>4</v>
      </c>
    </row>
    <row r="16" spans="1:60" s="6" customFormat="1" ht="30" customHeight="1" x14ac:dyDescent="0.25">
      <c r="A16" s="3"/>
      <c r="B16" s="7"/>
      <c r="C16" s="46" t="s">
        <v>28</v>
      </c>
      <c r="D16" s="47" t="s">
        <v>29</v>
      </c>
      <c r="E16" s="13"/>
      <c r="F16" s="14"/>
      <c r="G16" s="12" t="s">
        <v>2</v>
      </c>
      <c r="H16" s="4"/>
      <c r="I16" s="15" t="s">
        <v>2</v>
      </c>
      <c r="J16" s="16"/>
      <c r="K16" s="17" t="e">
        <f>J16*#REF!</f>
        <v>#REF!</v>
      </c>
      <c r="L16" s="17">
        <v>0</v>
      </c>
      <c r="M16" s="17" t="e">
        <f>L16*#REF!</f>
        <v>#REF!</v>
      </c>
      <c r="N16" s="17">
        <v>0</v>
      </c>
      <c r="O16" s="18" t="e">
        <f>N16*#REF!</f>
        <v>#REF!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M16" s="19" t="s">
        <v>8</v>
      </c>
      <c r="AO16" s="19" t="s">
        <v>7</v>
      </c>
      <c r="AP16" s="19" t="s">
        <v>4</v>
      </c>
      <c r="AT16" s="2" t="s">
        <v>6</v>
      </c>
      <c r="AZ16" s="20" t="e">
        <f>IF(#REF!="základní",F16,0)</f>
        <v>#REF!</v>
      </c>
      <c r="BA16" s="20" t="e">
        <f>IF(#REF!="snížená",F16,0)</f>
        <v>#REF!</v>
      </c>
      <c r="BB16" s="20" t="e">
        <f>IF(#REF!="zákl. přenesená",F16,0)</f>
        <v>#REF!</v>
      </c>
      <c r="BC16" s="20" t="e">
        <f>IF(#REF!="sníž. přenesená",F16,0)</f>
        <v>#REF!</v>
      </c>
      <c r="BD16" s="20" t="e">
        <f>IF(#REF!="nulová",F16,0)</f>
        <v>#REF!</v>
      </c>
      <c r="BE16" s="2" t="s">
        <v>4</v>
      </c>
      <c r="BF16" s="20" t="e">
        <f>ROUND(E16*#REF!,2)</f>
        <v>#REF!</v>
      </c>
      <c r="BG16" s="2" t="s">
        <v>8</v>
      </c>
      <c r="BH16" s="19" t="s">
        <v>1</v>
      </c>
    </row>
    <row r="17" spans="1:60" s="6" customFormat="1" ht="25.5" x14ac:dyDescent="0.25">
      <c r="A17" s="3"/>
      <c r="B17" s="7"/>
      <c r="C17" s="46" t="s">
        <v>30</v>
      </c>
      <c r="D17" s="47" t="s">
        <v>31</v>
      </c>
      <c r="E17" s="13"/>
      <c r="F17" s="9"/>
      <c r="G17" s="9"/>
      <c r="H17" s="4"/>
      <c r="I17" s="21"/>
      <c r="J17" s="16"/>
      <c r="K17" s="16"/>
      <c r="L17" s="16"/>
      <c r="M17" s="16"/>
      <c r="N17" s="16"/>
      <c r="O17" s="2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O17" s="2" t="s">
        <v>9</v>
      </c>
      <c r="AP17" s="2" t="s">
        <v>4</v>
      </c>
    </row>
    <row r="18" spans="1:60" s="6" customFormat="1" ht="37.5" customHeight="1" x14ac:dyDescent="0.25">
      <c r="A18" s="3"/>
      <c r="B18" s="7"/>
      <c r="C18" s="46" t="s">
        <v>32</v>
      </c>
      <c r="D18" s="47" t="s">
        <v>33</v>
      </c>
      <c r="E18" s="13"/>
      <c r="F18" s="14"/>
      <c r="G18" s="12" t="s">
        <v>2</v>
      </c>
      <c r="H18" s="4"/>
      <c r="I18" s="15" t="s">
        <v>2</v>
      </c>
      <c r="J18" s="16"/>
      <c r="K18" s="17" t="e">
        <f>J18*#REF!</f>
        <v>#REF!</v>
      </c>
      <c r="L18" s="17">
        <v>0</v>
      </c>
      <c r="M18" s="17" t="e">
        <f>L18*#REF!</f>
        <v>#REF!</v>
      </c>
      <c r="N18" s="17">
        <v>0</v>
      </c>
      <c r="O18" s="18" t="e">
        <f>N18*#REF!</f>
        <v>#REF!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M18" s="19" t="s">
        <v>8</v>
      </c>
      <c r="AO18" s="19" t="s">
        <v>7</v>
      </c>
      <c r="AP18" s="19" t="s">
        <v>4</v>
      </c>
      <c r="AT18" s="2" t="s">
        <v>6</v>
      </c>
      <c r="AZ18" s="20" t="e">
        <f>IF(#REF!="základní",F18,0)</f>
        <v>#REF!</v>
      </c>
      <c r="BA18" s="20" t="e">
        <f>IF(#REF!="snížená",F18,0)</f>
        <v>#REF!</v>
      </c>
      <c r="BB18" s="20" t="e">
        <f>IF(#REF!="zákl. přenesená",F18,0)</f>
        <v>#REF!</v>
      </c>
      <c r="BC18" s="20" t="e">
        <f>IF(#REF!="sníž. přenesená",F18,0)</f>
        <v>#REF!</v>
      </c>
      <c r="BD18" s="20" t="e">
        <f>IF(#REF!="nulová",F18,0)</f>
        <v>#REF!</v>
      </c>
      <c r="BE18" s="2" t="s">
        <v>4</v>
      </c>
      <c r="BF18" s="20" t="e">
        <f>ROUND(E18*#REF!,2)</f>
        <v>#REF!</v>
      </c>
      <c r="BG18" s="2" t="s">
        <v>8</v>
      </c>
      <c r="BH18" s="19" t="s">
        <v>1</v>
      </c>
    </row>
    <row r="19" spans="1:60" s="6" customFormat="1" ht="25.5" x14ac:dyDescent="0.25">
      <c r="A19" s="3"/>
      <c r="B19" s="7"/>
      <c r="C19" s="46" t="s">
        <v>34</v>
      </c>
      <c r="D19" s="47" t="s">
        <v>35</v>
      </c>
      <c r="E19" s="13"/>
      <c r="F19" s="9"/>
      <c r="G19" s="9"/>
      <c r="H19" s="4"/>
      <c r="I19" s="21"/>
      <c r="J19" s="16"/>
      <c r="K19" s="16"/>
      <c r="L19" s="16"/>
      <c r="M19" s="16"/>
      <c r="N19" s="16"/>
      <c r="O19" s="2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O19" s="2" t="s">
        <v>9</v>
      </c>
      <c r="AP19" s="2" t="s">
        <v>4</v>
      </c>
    </row>
    <row r="20" spans="1:60" s="6" customFormat="1" ht="27.75" customHeight="1" x14ac:dyDescent="0.25">
      <c r="A20" s="3"/>
      <c r="B20" s="7"/>
      <c r="C20" s="46" t="s">
        <v>36</v>
      </c>
      <c r="D20" s="48" t="s">
        <v>37</v>
      </c>
      <c r="E20" s="13"/>
      <c r="F20" s="14"/>
      <c r="G20" s="12" t="s">
        <v>2</v>
      </c>
      <c r="H20" s="4"/>
      <c r="I20" s="15" t="s">
        <v>2</v>
      </c>
      <c r="J20" s="16"/>
      <c r="K20" s="17" t="e">
        <f>J20*#REF!</f>
        <v>#REF!</v>
      </c>
      <c r="L20" s="17">
        <v>0</v>
      </c>
      <c r="M20" s="17" t="e">
        <f>L20*#REF!</f>
        <v>#REF!</v>
      </c>
      <c r="N20" s="17">
        <v>0</v>
      </c>
      <c r="O20" s="18" t="e">
        <f>N20*#REF!</f>
        <v>#REF!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M20" s="19" t="s">
        <v>8</v>
      </c>
      <c r="AO20" s="19" t="s">
        <v>7</v>
      </c>
      <c r="AP20" s="19" t="s">
        <v>4</v>
      </c>
      <c r="AT20" s="2" t="s">
        <v>6</v>
      </c>
      <c r="AZ20" s="20" t="e">
        <f>IF(#REF!="základní",F20,0)</f>
        <v>#REF!</v>
      </c>
      <c r="BA20" s="20" t="e">
        <f>IF(#REF!="snížená",F20,0)</f>
        <v>#REF!</v>
      </c>
      <c r="BB20" s="20" t="e">
        <f>IF(#REF!="zákl. přenesená",F20,0)</f>
        <v>#REF!</v>
      </c>
      <c r="BC20" s="20" t="e">
        <f>IF(#REF!="sníž. přenesená",F20,0)</f>
        <v>#REF!</v>
      </c>
      <c r="BD20" s="20" t="e">
        <f>IF(#REF!="nulová",F20,0)</f>
        <v>#REF!</v>
      </c>
      <c r="BE20" s="2" t="s">
        <v>4</v>
      </c>
      <c r="BF20" s="20" t="e">
        <f>ROUND(E20*#REF!,2)</f>
        <v>#REF!</v>
      </c>
      <c r="BG20" s="2" t="s">
        <v>8</v>
      </c>
      <c r="BH20" s="19" t="s">
        <v>1</v>
      </c>
    </row>
    <row r="21" spans="1:60" s="6" customFormat="1" x14ac:dyDescent="0.25">
      <c r="A21" s="3"/>
      <c r="B21" s="7"/>
      <c r="C21" s="46" t="s">
        <v>38</v>
      </c>
      <c r="D21" s="48" t="s">
        <v>39</v>
      </c>
      <c r="E21" s="13"/>
      <c r="F21" s="9"/>
      <c r="G21" s="9"/>
      <c r="H21" s="4"/>
      <c r="I21" s="21"/>
      <c r="J21" s="16"/>
      <c r="K21" s="16"/>
      <c r="L21" s="16"/>
      <c r="M21" s="16"/>
      <c r="N21" s="16"/>
      <c r="O21" s="2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O21" s="2" t="s">
        <v>9</v>
      </c>
      <c r="AP21" s="2" t="s">
        <v>4</v>
      </c>
    </row>
    <row r="22" spans="1:60" s="6" customFormat="1" ht="51" customHeight="1" x14ac:dyDescent="0.25">
      <c r="A22" s="3"/>
      <c r="B22" s="7"/>
      <c r="C22" s="46" t="s">
        <v>40</v>
      </c>
      <c r="D22" s="47" t="s">
        <v>41</v>
      </c>
      <c r="E22" s="13"/>
      <c r="F22" s="14"/>
      <c r="G22" s="12" t="s">
        <v>2</v>
      </c>
      <c r="H22" s="4"/>
      <c r="I22" s="15" t="s">
        <v>2</v>
      </c>
      <c r="J22" s="16"/>
      <c r="K22" s="17" t="e">
        <f>J22*#REF!</f>
        <v>#REF!</v>
      </c>
      <c r="L22" s="17">
        <v>0</v>
      </c>
      <c r="M22" s="17" t="e">
        <f>L22*#REF!</f>
        <v>#REF!</v>
      </c>
      <c r="N22" s="17">
        <v>0</v>
      </c>
      <c r="O22" s="18" t="e">
        <f>N22*#REF!</f>
        <v>#REF!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M22" s="19" t="s">
        <v>8</v>
      </c>
      <c r="AO22" s="19" t="s">
        <v>7</v>
      </c>
      <c r="AP22" s="19" t="s">
        <v>4</v>
      </c>
      <c r="AT22" s="2" t="s">
        <v>6</v>
      </c>
      <c r="AZ22" s="20" t="e">
        <f>IF(#REF!="základní",F22,0)</f>
        <v>#REF!</v>
      </c>
      <c r="BA22" s="20" t="e">
        <f>IF(#REF!="snížená",F22,0)</f>
        <v>#REF!</v>
      </c>
      <c r="BB22" s="20" t="e">
        <f>IF(#REF!="zákl. přenesená",F22,0)</f>
        <v>#REF!</v>
      </c>
      <c r="BC22" s="20" t="e">
        <f>IF(#REF!="sníž. přenesená",F22,0)</f>
        <v>#REF!</v>
      </c>
      <c r="BD22" s="20" t="e">
        <f>IF(#REF!="nulová",F22,0)</f>
        <v>#REF!</v>
      </c>
      <c r="BE22" s="2" t="s">
        <v>4</v>
      </c>
      <c r="BF22" s="20" t="e">
        <f>ROUND(E22*#REF!,2)</f>
        <v>#REF!</v>
      </c>
      <c r="BG22" s="2" t="s">
        <v>8</v>
      </c>
      <c r="BH22" s="19" t="s">
        <v>1</v>
      </c>
    </row>
    <row r="23" spans="1:60" s="6" customFormat="1" ht="25.5" x14ac:dyDescent="0.25">
      <c r="A23" s="3"/>
      <c r="B23" s="44"/>
      <c r="C23" s="50" t="s">
        <v>15</v>
      </c>
      <c r="D23" s="51" t="s">
        <v>42</v>
      </c>
      <c r="E23" s="13"/>
      <c r="F23" s="45"/>
      <c r="G23" s="9"/>
      <c r="H23" s="4"/>
      <c r="I23" s="21"/>
      <c r="J23" s="16"/>
      <c r="K23" s="16"/>
      <c r="L23" s="16"/>
      <c r="M23" s="16"/>
      <c r="N23" s="16"/>
      <c r="O23" s="2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O23" s="2" t="s">
        <v>9</v>
      </c>
      <c r="AP23" s="2" t="s">
        <v>4</v>
      </c>
    </row>
  </sheetData>
  <mergeCells count="1">
    <mergeCell ref="H2:Q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VZT</vt:lpstr>
      <vt:lpstr>Kotelna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Koričanská</dc:creator>
  <cp:lastModifiedBy>Daniela Koričanská</cp:lastModifiedBy>
  <dcterms:created xsi:type="dcterms:W3CDTF">2024-02-09T04:40:26Z</dcterms:created>
  <dcterms:modified xsi:type="dcterms:W3CDTF">2025-04-16T03:21:22Z</dcterms:modified>
</cp:coreProperties>
</file>