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erina.janeckova\Nextcloud\akce 2026\realizace\Vodojem Straník\EZAK - říjen 2025\"/>
    </mc:Choice>
  </mc:AlternateContent>
  <bookViews>
    <workbookView xWindow="0" yWindow="0" windowWidth="15945" windowHeight="7890"/>
  </bookViews>
  <sheets>
    <sheet name="Kotelna" sheetId="2" r:id="rId1"/>
  </sheets>
  <definedNames>
    <definedName name="_xlnm.Print_Area" localSheetId="0">Kotelna!$A$1:$G$29</definedName>
  </definedNames>
  <calcPr calcId="152511"/>
</workbook>
</file>

<file path=xl/calcChain.xml><?xml version="1.0" encoding="utf-8"?>
<calcChain xmlns="http://schemas.openxmlformats.org/spreadsheetml/2006/main">
  <c r="BF16" i="2" l="1"/>
  <c r="BD16" i="2"/>
  <c r="BC16" i="2"/>
  <c r="BB16" i="2"/>
  <c r="BA16" i="2"/>
  <c r="AZ16" i="2"/>
  <c r="O16" i="2"/>
  <c r="M16" i="2"/>
  <c r="K16" i="2"/>
  <c r="BF14" i="2"/>
  <c r="BD14" i="2"/>
  <c r="BC14" i="2"/>
  <c r="BB14" i="2"/>
  <c r="BA14" i="2"/>
  <c r="AZ14" i="2"/>
  <c r="O14" i="2"/>
  <c r="M14" i="2"/>
  <c r="K14" i="2"/>
  <c r="BF12" i="2"/>
  <c r="BD12" i="2"/>
  <c r="BC12" i="2"/>
  <c r="BB12" i="2"/>
  <c r="BA12" i="2"/>
  <c r="AZ12" i="2"/>
  <c r="O12" i="2"/>
  <c r="M12" i="2"/>
  <c r="K12" i="2"/>
  <c r="BF10" i="2"/>
  <c r="BD10" i="2"/>
  <c r="BC10" i="2"/>
  <c r="BB10" i="2"/>
  <c r="BA10" i="2"/>
  <c r="AZ10" i="2"/>
  <c r="O10" i="2"/>
  <c r="M10" i="2"/>
  <c r="K10" i="2"/>
  <c r="BF7" i="2"/>
  <c r="BF6" i="2" s="1"/>
  <c r="BD7" i="2"/>
  <c r="BC7" i="2"/>
  <c r="BB7" i="2"/>
  <c r="BA7" i="2"/>
  <c r="AZ7" i="2"/>
  <c r="O7" i="2"/>
  <c r="M7" i="2"/>
  <c r="K7" i="2"/>
  <c r="O6" i="2"/>
  <c r="M6" i="2"/>
  <c r="K6" i="2"/>
</calcChain>
</file>

<file path=xl/sharedStrings.xml><?xml version="1.0" encoding="utf-8"?>
<sst xmlns="http://schemas.openxmlformats.org/spreadsheetml/2006/main" count="77" uniqueCount="24">
  <si>
    <t>TYP</t>
  </si>
  <si>
    <t>VÝROBCE</t>
  </si>
  <si>
    <t/>
  </si>
  <si>
    <t>4</t>
  </si>
  <si>
    <t>K</t>
  </si>
  <si>
    <t>1</t>
  </si>
  <si>
    <t>ROZPOCET</t>
  </si>
  <si>
    <t>{94105b74-2940-4dc8-a74c-bed622349c70}</t>
  </si>
  <si>
    <t>D</t>
  </si>
  <si>
    <t>0</t>
  </si>
  <si>
    <t>2</t>
  </si>
  <si>
    <t>P</t>
  </si>
  <si>
    <t>Oprava vodojemu ve Straníku</t>
  </si>
  <si>
    <t>Příloha č. 2</t>
  </si>
  <si>
    <t xml:space="preserve">Dávkovací membránové čerpadlo </t>
  </si>
  <si>
    <t xml:space="preserve">Pro instalaci na víko zásobní nádrže.
Qmax = 1,3 l/h  při protitlaku 10 bar (měřeno pro vodu 20°C)
pmax = 10 bar
- pohon - elektromagnet
- P = 30 W, U = 230 V, f = 50 Hz, krytí IP65, tř. F
- provedení:  - dávkovací hlava – akrylik (plexisklo)
                    - sací a výtlačný ventil – PVC
                    - těsnění – Viton
                    - ventilové kuličky - keramika
                    - membrána s teflonovou vrstvou
- připojení sání, výtlaku a odvzdušnění  - šroubení pro hadici prům. vněj 6 x vnitř 4 mm
- samoodvzdušňovací (samonasávací) provedení dávkovací hlavy
</t>
  </si>
  <si>
    <t xml:space="preserve">- nastavení dávkovaného množství:
           - ruční nastavení délky zdvihu membrány (u dávkovacích hlav samonasávacích se doporučuje délka zdvihu v rozmezí 50 – 100%)
           - řízení zdvihové frekvence ručně (digitálně) přímo na čerpadle nebo externím beznapěťovým pulsním signálem  s možností pulsní multiplikace
- maximální zdvihová frekvence 180 zdvihů/min
- relé poruchové signalizace – kontakt N/C
- možnost dálkového zap. / vyp. čerpadla beznapěťovým kontaktem
- hmotnost ~ 2,9 kg
</t>
  </si>
  <si>
    <t xml:space="preserve">Sudové čerpadlo </t>
  </si>
  <si>
    <t xml:space="preserve">- kompletní sudové přenosné čerpadlo s elektropohonem včetně 1,5 m dlouhé výtlačné hadice zakončení plnící pistolí
- Qmax = 900 l/hod při Hmax = 5,0 m
- P = 230 W, 230 V, 50 Hz, krytí IP24; kabel s eurovidlicí 5 m 
- vnější průměr sacího nástavce 25 mm
- hmotnost 2,4 kg
- materiálové provedení – PP, PVC, Viton, Hastelloy C
</t>
  </si>
  <si>
    <t>Modem pro přenos dat na ÚV Hodslavice včetně antény</t>
  </si>
  <si>
    <t xml:space="preserve">448,07 MHz </t>
  </si>
  <si>
    <t>Tenzometrický snímač hladiny 0-6m</t>
  </si>
  <si>
    <t>4-20mA</t>
  </si>
  <si>
    <t>Software přenos dat + doplnění vizualizace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</si>
</sst>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0" x14ac:knownFonts="1">
    <font>
      <sz val="11"/>
      <color theme="1"/>
      <name val="Calibri"/>
      <scheme val="minor"/>
    </font>
    <font>
      <sz val="9"/>
      <name val="Arial CE"/>
    </font>
    <font>
      <sz val="9"/>
      <color indexed="55"/>
      <name val="Arial CE"/>
    </font>
    <font>
      <b/>
      <sz val="14"/>
      <name val="Arial CE"/>
    </font>
    <font>
      <b/>
      <sz val="12"/>
      <color theme="1"/>
      <name val="Arial"/>
    </font>
    <font>
      <b/>
      <sz val="11"/>
      <color indexed="56"/>
      <name val="Arial CE"/>
    </font>
    <font>
      <b/>
      <sz val="9"/>
      <name val="Arial CE"/>
    </font>
    <font>
      <sz val="9"/>
      <name val="Arial"/>
    </font>
    <font>
      <sz val="9"/>
      <name val="Arial"/>
      <family val="2"/>
      <charset val="238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4" fontId="5" fillId="0" borderId="6" xfId="0" applyNumberFormat="1" applyFont="1" applyBorder="1" applyAlignment="1" applyProtection="1">
      <alignment horizontal="center"/>
    </xf>
    <xf numFmtId="4" fontId="5" fillId="0" borderId="0" xfId="0" applyNumberFormat="1" applyFont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4" fontId="1" fillId="2" borderId="4" xfId="0" applyNumberFormat="1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vertical="center"/>
    </xf>
    <xf numFmtId="164" fontId="2" fillId="0" borderId="6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6" fillId="0" borderId="9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center" vertical="center"/>
    </xf>
    <xf numFmtId="4" fontId="1" fillId="2" borderId="1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 wrapText="1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0" fillId="0" borderId="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4" fontId="5" fillId="0" borderId="14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vertical="center"/>
    </xf>
    <xf numFmtId="49" fontId="8" fillId="0" borderId="0" xfId="0" applyNumberFormat="1" applyFont="1" applyBorder="1" applyAlignment="1">
      <alignment vertical="top" wrapText="1"/>
    </xf>
    <xf numFmtId="49" fontId="9" fillId="0" borderId="0" xfId="0" applyNumberFormat="1" applyFont="1" applyBorder="1" applyAlignment="1">
      <alignment vertical="top" wrapText="1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7" fillId="0" borderId="8" xfId="0" applyFont="1" applyBorder="1" applyAlignment="1" applyProtection="1">
      <alignment vertical="center" wrapText="1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H31"/>
  <sheetViews>
    <sheetView tabSelected="1" topLeftCell="A7" zoomScaleNormal="100" workbookViewId="0">
      <selection activeCell="F9" sqref="F9"/>
    </sheetView>
  </sheetViews>
  <sheetFormatPr defaultRowHeight="15" x14ac:dyDescent="0.25"/>
  <cols>
    <col min="1" max="1" width="7.140625" style="1" customWidth="1"/>
    <col min="2" max="2" width="1" style="1" customWidth="1"/>
    <col min="3" max="3" width="3.5703125" style="1" customWidth="1"/>
    <col min="4" max="4" width="43.5703125" style="1" customWidth="1"/>
    <col min="5" max="5" width="25.7109375" style="1" customWidth="1"/>
    <col min="6" max="6" width="32.5703125" style="1" customWidth="1"/>
    <col min="7" max="7" width="0.140625" style="1" customWidth="1"/>
    <col min="8" max="8" width="8" style="1" customWidth="1"/>
    <col min="9" max="9" width="9.28515625" style="1" hidden="1" customWidth="1"/>
    <col min="10" max="15" width="12.140625" style="1" hidden="1" customWidth="1"/>
    <col min="16" max="16" width="14" style="1" hidden="1" customWidth="1"/>
    <col min="17" max="17" width="10.5703125" style="1" customWidth="1"/>
    <col min="18" max="18" width="14" style="1" customWidth="1"/>
    <col min="19" max="19" width="10.5703125" style="1" customWidth="1"/>
    <col min="20" max="20" width="12.85546875" style="1" customWidth="1"/>
    <col min="21" max="21" width="9.42578125" style="1" customWidth="1"/>
    <col min="22" max="22" width="12.85546875" style="1" customWidth="1"/>
    <col min="23" max="23" width="14" style="1" customWidth="1"/>
    <col min="24" max="24" width="9.42578125" style="1" customWidth="1"/>
    <col min="25" max="25" width="12.85546875" style="1" customWidth="1"/>
    <col min="26" max="26" width="14" style="1" customWidth="1"/>
    <col min="27" max="16384" width="9.140625" style="1"/>
  </cols>
  <sheetData>
    <row r="2" spans="2:60" x14ac:dyDescent="0.25">
      <c r="H2" s="58"/>
      <c r="I2" s="58"/>
      <c r="J2" s="58"/>
      <c r="K2" s="58"/>
      <c r="L2" s="58"/>
      <c r="M2" s="58"/>
      <c r="N2" s="58"/>
      <c r="O2" s="58"/>
      <c r="P2" s="58"/>
      <c r="Q2" s="58"/>
      <c r="AO2" s="7" t="s">
        <v>7</v>
      </c>
    </row>
    <row r="3" spans="2:60" s="2" customFormat="1" x14ac:dyDescent="0.25">
      <c r="B3" s="3"/>
      <c r="C3" s="41"/>
      <c r="D3" s="41"/>
      <c r="E3" s="41"/>
      <c r="F3" s="42"/>
      <c r="G3" s="41"/>
      <c r="H3" s="9"/>
    </row>
    <row r="4" spans="2:60" s="2" customFormat="1" ht="18" x14ac:dyDescent="0.25">
      <c r="B4" s="4"/>
      <c r="C4" s="43"/>
      <c r="D4" s="44" t="s">
        <v>12</v>
      </c>
      <c r="E4" s="44"/>
      <c r="F4" s="45" t="s">
        <v>13</v>
      </c>
      <c r="G4" s="5"/>
      <c r="H4" s="9"/>
    </row>
    <row r="5" spans="2:60" s="2" customFormat="1" x14ac:dyDescent="0.25">
      <c r="B5" s="4"/>
      <c r="C5" s="32"/>
      <c r="D5" s="32"/>
      <c r="E5" s="32"/>
      <c r="F5" s="45"/>
      <c r="G5" s="5"/>
      <c r="H5" s="9"/>
    </row>
    <row r="6" spans="2:60" s="10" customFormat="1" ht="25.9" customHeight="1" x14ac:dyDescent="0.25">
      <c r="B6" s="11"/>
      <c r="C6" s="46"/>
      <c r="D6" s="46"/>
      <c r="E6" s="47" t="s">
        <v>0</v>
      </c>
      <c r="F6" s="48" t="s">
        <v>1</v>
      </c>
      <c r="G6" s="12"/>
      <c r="H6" s="13"/>
      <c r="I6" s="14"/>
      <c r="J6" s="12"/>
      <c r="K6" s="15" t="e">
        <f>SUM(K7:K8)</f>
        <v>#REF!</v>
      </c>
      <c r="L6" s="12"/>
      <c r="M6" s="15" t="e">
        <f>SUM(M7:M8)</f>
        <v>#REF!</v>
      </c>
      <c r="N6" s="12"/>
      <c r="O6" s="16" t="e">
        <f>SUM(O7:O8)</f>
        <v>#REF!</v>
      </c>
      <c r="AM6" s="10" t="s">
        <v>5</v>
      </c>
      <c r="AO6" s="10" t="s">
        <v>8</v>
      </c>
      <c r="AP6" s="10" t="s">
        <v>9</v>
      </c>
      <c r="AT6" s="10" t="s">
        <v>6</v>
      </c>
      <c r="BF6" s="17" t="e">
        <f>SUM(BF7:BF8)</f>
        <v>#REF!</v>
      </c>
    </row>
    <row r="7" spans="2:60" s="2" customFormat="1" ht="16.5" customHeight="1" x14ac:dyDescent="0.25">
      <c r="B7" s="4"/>
      <c r="C7" s="18"/>
      <c r="D7" s="19" t="s">
        <v>14</v>
      </c>
      <c r="E7" s="20"/>
      <c r="F7" s="49"/>
      <c r="G7" s="31" t="s">
        <v>2</v>
      </c>
      <c r="H7" s="9"/>
      <c r="I7" s="21" t="s">
        <v>2</v>
      </c>
      <c r="J7" s="5"/>
      <c r="K7" s="22" t="e">
        <f>J7*#REF!</f>
        <v>#REF!</v>
      </c>
      <c r="L7" s="22">
        <v>0</v>
      </c>
      <c r="M7" s="22" t="e">
        <f>L7*#REF!</f>
        <v>#REF!</v>
      </c>
      <c r="N7" s="22">
        <v>0</v>
      </c>
      <c r="O7" s="23" t="e">
        <f>N7*#REF!</f>
        <v>#REF!</v>
      </c>
      <c r="AM7" s="6" t="s">
        <v>3</v>
      </c>
      <c r="AO7" s="6" t="s">
        <v>4</v>
      </c>
      <c r="AP7" s="6" t="s">
        <v>5</v>
      </c>
      <c r="AT7" s="7" t="s">
        <v>6</v>
      </c>
      <c r="AZ7" s="8" t="e">
        <f>IF(#REF!="základní",F7,0)</f>
        <v>#REF!</v>
      </c>
      <c r="BA7" s="8" t="e">
        <f>IF(#REF!="snížená",F7,0)</f>
        <v>#REF!</v>
      </c>
      <c r="BB7" s="8" t="e">
        <f>IF(#REF!="zákl. přenesená",F7,0)</f>
        <v>#REF!</v>
      </c>
      <c r="BC7" s="8" t="e">
        <f>IF(#REF!="sníž. přenesená",F7,0)</f>
        <v>#REF!</v>
      </c>
      <c r="BD7" s="8" t="e">
        <f>IF(#REF!="nulová",F7,0)</f>
        <v>#REF!</v>
      </c>
      <c r="BE7" s="7" t="s">
        <v>5</v>
      </c>
      <c r="BF7" s="8" t="e">
        <f>ROUND(E7*#REF!,2)</f>
        <v>#REF!</v>
      </c>
      <c r="BG7" s="7" t="s">
        <v>3</v>
      </c>
      <c r="BH7" s="6" t="s">
        <v>10</v>
      </c>
    </row>
    <row r="8" spans="2:60" s="2" customFormat="1" ht="192" x14ac:dyDescent="0.25">
      <c r="B8" s="4"/>
      <c r="C8" s="32"/>
      <c r="D8" s="50" t="s">
        <v>15</v>
      </c>
      <c r="E8" s="37"/>
      <c r="F8" s="45"/>
      <c r="G8" s="5"/>
      <c r="H8" s="9"/>
      <c r="I8" s="24"/>
      <c r="J8" s="5"/>
      <c r="K8" s="5"/>
      <c r="L8" s="5"/>
      <c r="M8" s="5"/>
      <c r="N8" s="5"/>
      <c r="O8" s="25"/>
      <c r="AO8" s="7" t="s">
        <v>11</v>
      </c>
      <c r="AP8" s="7" t="s">
        <v>5</v>
      </c>
    </row>
    <row r="9" spans="2:60" s="2" customFormat="1" ht="156" x14ac:dyDescent="0.25">
      <c r="B9" s="4"/>
      <c r="C9" s="32"/>
      <c r="D9" s="50" t="s">
        <v>16</v>
      </c>
      <c r="E9" s="37"/>
      <c r="F9" s="45"/>
      <c r="G9" s="5"/>
      <c r="H9" s="9"/>
      <c r="I9" s="24"/>
      <c r="J9" s="5"/>
      <c r="K9" s="5"/>
      <c r="L9" s="5"/>
      <c r="M9" s="5"/>
      <c r="N9" s="5"/>
      <c r="O9" s="25"/>
      <c r="AO9" s="7"/>
      <c r="AP9" s="7"/>
    </row>
    <row r="10" spans="2:60" s="2" customFormat="1" ht="16.5" customHeight="1" x14ac:dyDescent="0.25">
      <c r="B10" s="4"/>
      <c r="C10" s="18"/>
      <c r="D10" s="19" t="s">
        <v>17</v>
      </c>
      <c r="E10" s="20"/>
      <c r="F10" s="49"/>
      <c r="G10" s="31" t="s">
        <v>2</v>
      </c>
      <c r="H10" s="9"/>
      <c r="I10" s="21" t="s">
        <v>2</v>
      </c>
      <c r="J10" s="5"/>
      <c r="K10" s="22" t="e">
        <f>J10*#REF!</f>
        <v>#REF!</v>
      </c>
      <c r="L10" s="22">
        <v>0</v>
      </c>
      <c r="M10" s="22" t="e">
        <f>L10*#REF!</f>
        <v>#REF!</v>
      </c>
      <c r="N10" s="22">
        <v>0</v>
      </c>
      <c r="O10" s="23" t="e">
        <f>N10*#REF!</f>
        <v>#REF!</v>
      </c>
      <c r="AM10" s="6" t="s">
        <v>3</v>
      </c>
      <c r="AO10" s="6" t="s">
        <v>4</v>
      </c>
      <c r="AP10" s="6" t="s">
        <v>5</v>
      </c>
      <c r="AT10" s="7" t="s">
        <v>6</v>
      </c>
      <c r="AZ10" s="8" t="e">
        <f>IF(#REF!="základní",F10,0)</f>
        <v>#REF!</v>
      </c>
      <c r="BA10" s="8" t="e">
        <f>IF(#REF!="snížená",F10,0)</f>
        <v>#REF!</v>
      </c>
      <c r="BB10" s="8" t="e">
        <f>IF(#REF!="zákl. přenesená",F10,0)</f>
        <v>#REF!</v>
      </c>
      <c r="BC10" s="8" t="e">
        <f>IF(#REF!="sníž. přenesená",F10,0)</f>
        <v>#REF!</v>
      </c>
      <c r="BD10" s="8" t="e">
        <f>IF(#REF!="nulová",F10,0)</f>
        <v>#REF!</v>
      </c>
      <c r="BE10" s="7" t="s">
        <v>5</v>
      </c>
      <c r="BF10" s="8" t="e">
        <f>ROUND(E10*#REF!,2)</f>
        <v>#REF!</v>
      </c>
      <c r="BG10" s="7" t="s">
        <v>3</v>
      </c>
      <c r="BH10" s="6" t="s">
        <v>10</v>
      </c>
    </row>
    <row r="11" spans="2:60" s="2" customFormat="1" ht="120" x14ac:dyDescent="0.25">
      <c r="B11" s="4"/>
      <c r="C11" s="32"/>
      <c r="D11" s="51" t="s">
        <v>18</v>
      </c>
      <c r="E11" s="37"/>
      <c r="F11" s="45"/>
      <c r="G11" s="5"/>
      <c r="H11" s="9"/>
      <c r="I11" s="24"/>
      <c r="J11" s="5"/>
      <c r="K11" s="5"/>
      <c r="L11" s="5"/>
      <c r="M11" s="5"/>
      <c r="N11" s="5"/>
      <c r="O11" s="25"/>
      <c r="AO11" s="7" t="s">
        <v>11</v>
      </c>
      <c r="AP11" s="7" t="s">
        <v>5</v>
      </c>
    </row>
    <row r="12" spans="2:60" s="2" customFormat="1" ht="25.5" customHeight="1" x14ac:dyDescent="0.25">
      <c r="B12" s="4"/>
      <c r="C12" s="18" t="s">
        <v>9</v>
      </c>
      <c r="D12" s="26" t="s">
        <v>19</v>
      </c>
      <c r="E12" s="20"/>
      <c r="F12" s="49"/>
      <c r="G12" s="31" t="s">
        <v>2</v>
      </c>
      <c r="H12" s="9"/>
      <c r="I12" s="21" t="s">
        <v>2</v>
      </c>
      <c r="J12" s="5"/>
      <c r="K12" s="22" t="e">
        <f>J12*#REF!</f>
        <v>#REF!</v>
      </c>
      <c r="L12" s="22">
        <v>0</v>
      </c>
      <c r="M12" s="22" t="e">
        <f>L12*#REF!</f>
        <v>#REF!</v>
      </c>
      <c r="N12" s="22">
        <v>0</v>
      </c>
      <c r="O12" s="23" t="e">
        <f>N12*#REF!</f>
        <v>#REF!</v>
      </c>
      <c r="AM12" s="6" t="s">
        <v>3</v>
      </c>
      <c r="AO12" s="6" t="s">
        <v>4</v>
      </c>
      <c r="AP12" s="6" t="s">
        <v>5</v>
      </c>
      <c r="AT12" s="7" t="s">
        <v>6</v>
      </c>
      <c r="AZ12" s="8" t="e">
        <f>IF(#REF!="základní",F12,0)</f>
        <v>#REF!</v>
      </c>
      <c r="BA12" s="8" t="e">
        <f>IF(#REF!="snížená",F12,0)</f>
        <v>#REF!</v>
      </c>
      <c r="BB12" s="8" t="e">
        <f>IF(#REF!="zákl. přenesená",F12,0)</f>
        <v>#REF!</v>
      </c>
      <c r="BC12" s="8" t="e">
        <f>IF(#REF!="sníž. přenesená",F12,0)</f>
        <v>#REF!</v>
      </c>
      <c r="BD12" s="8" t="e">
        <f>IF(#REF!="nulová",F12,0)</f>
        <v>#REF!</v>
      </c>
      <c r="BE12" s="7" t="s">
        <v>5</v>
      </c>
      <c r="BF12" s="8" t="e">
        <f>ROUND(E12*#REF!,2)</f>
        <v>#REF!</v>
      </c>
      <c r="BG12" s="7" t="s">
        <v>3</v>
      </c>
      <c r="BH12" s="6" t="s">
        <v>10</v>
      </c>
    </row>
    <row r="13" spans="2:60" s="2" customFormat="1" x14ac:dyDescent="0.25">
      <c r="B13" s="4"/>
      <c r="C13" s="32"/>
      <c r="D13" s="36" t="s">
        <v>20</v>
      </c>
      <c r="E13" s="37"/>
      <c r="F13" s="45"/>
      <c r="G13" s="5"/>
      <c r="H13" s="9"/>
      <c r="I13" s="24"/>
      <c r="J13" s="5"/>
      <c r="K13" s="5"/>
      <c r="L13" s="5"/>
      <c r="M13" s="5"/>
      <c r="N13" s="5"/>
      <c r="O13" s="25"/>
      <c r="AO13" s="7" t="s">
        <v>11</v>
      </c>
      <c r="AP13" s="7" t="s">
        <v>5</v>
      </c>
    </row>
    <row r="14" spans="2:60" s="2" customFormat="1" ht="16.5" customHeight="1" x14ac:dyDescent="0.25">
      <c r="B14" s="4"/>
      <c r="C14" s="27" t="s">
        <v>9</v>
      </c>
      <c r="D14" s="29" t="s">
        <v>21</v>
      </c>
      <c r="E14" s="28"/>
      <c r="F14" s="49"/>
      <c r="G14" s="31" t="s">
        <v>2</v>
      </c>
      <c r="H14" s="9"/>
      <c r="I14" s="21" t="s">
        <v>2</v>
      </c>
      <c r="J14" s="5"/>
      <c r="K14" s="22" t="e">
        <f>J14*#REF!</f>
        <v>#REF!</v>
      </c>
      <c r="L14" s="22">
        <v>0</v>
      </c>
      <c r="M14" s="22" t="e">
        <f>L14*#REF!</f>
        <v>#REF!</v>
      </c>
      <c r="N14" s="22">
        <v>0</v>
      </c>
      <c r="O14" s="23" t="e">
        <f>N14*#REF!</f>
        <v>#REF!</v>
      </c>
      <c r="AM14" s="6" t="s">
        <v>3</v>
      </c>
      <c r="AO14" s="6" t="s">
        <v>4</v>
      </c>
      <c r="AP14" s="6" t="s">
        <v>5</v>
      </c>
      <c r="AT14" s="7" t="s">
        <v>6</v>
      </c>
      <c r="AZ14" s="8" t="e">
        <f>IF(#REF!="základní",F14,0)</f>
        <v>#REF!</v>
      </c>
      <c r="BA14" s="8" t="e">
        <f>IF(#REF!="snížená",F14,0)</f>
        <v>#REF!</v>
      </c>
      <c r="BB14" s="8" t="e">
        <f>IF(#REF!="zákl. přenesená",F14,0)</f>
        <v>#REF!</v>
      </c>
      <c r="BC14" s="8" t="e">
        <f>IF(#REF!="sníž. přenesená",F14,0)</f>
        <v>#REF!</v>
      </c>
      <c r="BD14" s="8" t="e">
        <f>IF(#REF!="nulová",F14,0)</f>
        <v>#REF!</v>
      </c>
      <c r="BE14" s="7" t="s">
        <v>5</v>
      </c>
      <c r="BF14" s="8" t="e">
        <f>ROUND(E14*#REF!,2)</f>
        <v>#REF!</v>
      </c>
      <c r="BG14" s="7" t="s">
        <v>3</v>
      </c>
      <c r="BH14" s="6" t="s">
        <v>10</v>
      </c>
    </row>
    <row r="15" spans="2:60" s="2" customFormat="1" x14ac:dyDescent="0.25">
      <c r="B15" s="4"/>
      <c r="C15" s="32"/>
      <c r="D15" s="36" t="s">
        <v>22</v>
      </c>
      <c r="E15" s="37"/>
      <c r="F15" s="45"/>
      <c r="G15" s="5"/>
      <c r="H15" s="9"/>
      <c r="I15" s="24"/>
      <c r="J15" s="5"/>
      <c r="K15" s="5"/>
      <c r="L15" s="5"/>
      <c r="M15" s="5"/>
      <c r="N15" s="5"/>
      <c r="O15" s="25"/>
      <c r="AO15" s="7" t="s">
        <v>11</v>
      </c>
      <c r="AP15" s="7" t="s">
        <v>5</v>
      </c>
    </row>
    <row r="16" spans="2:60" s="2" customFormat="1" ht="16.5" customHeight="1" x14ac:dyDescent="0.25">
      <c r="B16" s="4"/>
      <c r="C16" s="18" t="s">
        <v>9</v>
      </c>
      <c r="D16" s="26" t="s">
        <v>23</v>
      </c>
      <c r="E16" s="20"/>
      <c r="F16" s="49"/>
      <c r="G16" s="31" t="s">
        <v>2</v>
      </c>
      <c r="H16" s="9"/>
      <c r="I16" s="21" t="s">
        <v>2</v>
      </c>
      <c r="J16" s="5"/>
      <c r="K16" s="22" t="e">
        <f>J16*#REF!</f>
        <v>#REF!</v>
      </c>
      <c r="L16" s="22">
        <v>0</v>
      </c>
      <c r="M16" s="22" t="e">
        <f>L16*#REF!</f>
        <v>#REF!</v>
      </c>
      <c r="N16" s="22">
        <v>0</v>
      </c>
      <c r="O16" s="23" t="e">
        <f>N16*#REF!</f>
        <v>#REF!</v>
      </c>
      <c r="AM16" s="6" t="s">
        <v>3</v>
      </c>
      <c r="AO16" s="6" t="s">
        <v>4</v>
      </c>
      <c r="AP16" s="6" t="s">
        <v>5</v>
      </c>
      <c r="AT16" s="7" t="s">
        <v>6</v>
      </c>
      <c r="AZ16" s="8" t="e">
        <f>IF(#REF!="základní",F16,0)</f>
        <v>#REF!</v>
      </c>
      <c r="BA16" s="8" t="e">
        <f>IF(#REF!="snížená",F16,0)</f>
        <v>#REF!</v>
      </c>
      <c r="BB16" s="8" t="e">
        <f>IF(#REF!="zákl. přenesená",F16,0)</f>
        <v>#REF!</v>
      </c>
      <c r="BC16" s="8" t="e">
        <f>IF(#REF!="sníž. přenesená",F16,0)</f>
        <v>#REF!</v>
      </c>
      <c r="BD16" s="8" t="e">
        <f>IF(#REF!="nulová",F16,0)</f>
        <v>#REF!</v>
      </c>
      <c r="BE16" s="7" t="s">
        <v>5</v>
      </c>
      <c r="BF16" s="8" t="e">
        <f>ROUND(E16*#REF!,2)</f>
        <v>#REF!</v>
      </c>
      <c r="BG16" s="7" t="s">
        <v>3</v>
      </c>
      <c r="BH16" s="6" t="s">
        <v>10</v>
      </c>
    </row>
    <row r="17" spans="2:60" s="2" customFormat="1" x14ac:dyDescent="0.25">
      <c r="B17" s="4"/>
      <c r="C17" s="32"/>
      <c r="D17" s="36"/>
      <c r="E17" s="37"/>
      <c r="F17" s="45"/>
      <c r="G17" s="5"/>
      <c r="H17" s="9"/>
      <c r="I17" s="24"/>
      <c r="J17" s="5"/>
      <c r="K17" s="5"/>
      <c r="L17" s="5"/>
      <c r="M17" s="5"/>
      <c r="N17" s="5"/>
      <c r="O17" s="25"/>
      <c r="AO17" s="7" t="s">
        <v>11</v>
      </c>
      <c r="AP17" s="7" t="s">
        <v>5</v>
      </c>
    </row>
    <row r="18" spans="2:60" s="2" customFormat="1" ht="27.75" customHeight="1" x14ac:dyDescent="0.25">
      <c r="B18" s="4"/>
      <c r="C18" s="18"/>
      <c r="D18" s="19"/>
      <c r="E18" s="30"/>
      <c r="F18" s="49"/>
      <c r="G18" s="31"/>
      <c r="H18" s="9"/>
      <c r="I18" s="21"/>
      <c r="J18" s="5"/>
      <c r="K18" s="22"/>
      <c r="L18" s="22"/>
      <c r="M18" s="22"/>
      <c r="N18" s="22"/>
      <c r="O18" s="23"/>
      <c r="AM18" s="6"/>
      <c r="AO18" s="6"/>
      <c r="AP18" s="6"/>
      <c r="AT18" s="7"/>
      <c r="AZ18" s="8"/>
      <c r="BA18" s="8"/>
      <c r="BB18" s="8"/>
      <c r="BC18" s="8"/>
      <c r="BD18" s="8"/>
      <c r="BE18" s="7"/>
      <c r="BF18" s="8"/>
      <c r="BG18" s="7"/>
      <c r="BH18" s="6"/>
    </row>
    <row r="19" spans="2:60" s="2" customFormat="1" x14ac:dyDescent="0.25">
      <c r="B19" s="4"/>
      <c r="C19" s="32"/>
      <c r="D19" s="36"/>
      <c r="E19" s="52"/>
      <c r="F19" s="45"/>
      <c r="G19" s="5"/>
      <c r="H19" s="9"/>
      <c r="I19" s="24"/>
      <c r="J19" s="5"/>
      <c r="K19" s="5"/>
      <c r="L19" s="5"/>
      <c r="M19" s="5"/>
      <c r="N19" s="5"/>
      <c r="O19" s="25"/>
      <c r="AO19" s="7"/>
      <c r="AP19" s="7"/>
    </row>
    <row r="20" spans="2:60" s="2" customFormat="1" ht="27.75" customHeight="1" x14ac:dyDescent="0.25">
      <c r="B20" s="4"/>
      <c r="C20" s="18"/>
      <c r="D20" s="19"/>
      <c r="E20" s="30"/>
      <c r="F20" s="49"/>
      <c r="G20" s="31"/>
      <c r="H20" s="9"/>
      <c r="I20" s="21"/>
      <c r="J20" s="5"/>
      <c r="K20" s="22"/>
      <c r="L20" s="22"/>
      <c r="M20" s="22"/>
      <c r="N20" s="22"/>
      <c r="O20" s="23"/>
      <c r="AM20" s="6"/>
      <c r="AO20" s="6"/>
      <c r="AP20" s="6"/>
      <c r="AT20" s="7"/>
      <c r="AZ20" s="8"/>
      <c r="BA20" s="8"/>
      <c r="BB20" s="8"/>
      <c r="BC20" s="8"/>
      <c r="BD20" s="8"/>
      <c r="BE20" s="7"/>
      <c r="BF20" s="8"/>
      <c r="BG20" s="7"/>
      <c r="BH20" s="6"/>
    </row>
    <row r="21" spans="2:60" s="2" customFormat="1" x14ac:dyDescent="0.25">
      <c r="B21" s="4"/>
      <c r="C21" s="32"/>
      <c r="D21" s="36"/>
      <c r="E21" s="52"/>
      <c r="F21" s="45"/>
      <c r="G21" s="5"/>
      <c r="H21" s="9"/>
      <c r="I21" s="24"/>
      <c r="J21" s="5"/>
      <c r="K21" s="5"/>
      <c r="L21" s="5"/>
      <c r="M21" s="5"/>
      <c r="N21" s="5"/>
      <c r="O21" s="25"/>
      <c r="AO21" s="7"/>
      <c r="AP21" s="7"/>
    </row>
    <row r="22" spans="2:60" s="2" customFormat="1" ht="27.75" customHeight="1" x14ac:dyDescent="0.25">
      <c r="B22" s="4"/>
      <c r="C22" s="18"/>
      <c r="D22" s="19"/>
      <c r="E22" s="30"/>
      <c r="F22" s="49"/>
      <c r="G22" s="31"/>
      <c r="H22" s="9"/>
      <c r="I22" s="21"/>
      <c r="J22" s="5"/>
      <c r="K22" s="22"/>
      <c r="L22" s="22"/>
      <c r="M22" s="22"/>
      <c r="N22" s="22"/>
      <c r="O22" s="23"/>
      <c r="AM22" s="6"/>
      <c r="AO22" s="6"/>
      <c r="AP22" s="6"/>
      <c r="AT22" s="7"/>
      <c r="AZ22" s="8"/>
      <c r="BA22" s="8"/>
      <c r="BB22" s="8"/>
      <c r="BC22" s="8"/>
      <c r="BD22" s="8"/>
      <c r="BE22" s="7"/>
      <c r="BF22" s="8"/>
      <c r="BG22" s="7"/>
      <c r="BH22" s="6"/>
    </row>
    <row r="23" spans="2:60" s="2" customFormat="1" x14ac:dyDescent="0.25">
      <c r="B23" s="4"/>
      <c r="C23" s="32"/>
      <c r="D23" s="36"/>
      <c r="E23" s="52"/>
      <c r="F23" s="45"/>
      <c r="G23" s="5"/>
      <c r="H23" s="9"/>
      <c r="I23" s="24"/>
      <c r="J23" s="5"/>
      <c r="K23" s="5"/>
      <c r="L23" s="5"/>
      <c r="M23" s="5"/>
      <c r="N23" s="5"/>
      <c r="O23" s="25"/>
      <c r="AO23" s="7"/>
      <c r="AP23" s="7"/>
    </row>
    <row r="24" spans="2:60" s="2" customFormat="1" ht="27.75" customHeight="1" x14ac:dyDescent="0.25">
      <c r="B24" s="4"/>
      <c r="C24" s="18"/>
      <c r="D24" s="19"/>
      <c r="E24" s="30"/>
      <c r="F24" s="49"/>
      <c r="G24" s="31"/>
      <c r="H24" s="9"/>
      <c r="I24" s="21"/>
      <c r="J24" s="5"/>
      <c r="K24" s="22"/>
      <c r="L24" s="22"/>
      <c r="M24" s="22"/>
      <c r="N24" s="22"/>
      <c r="O24" s="23"/>
      <c r="AM24" s="6"/>
      <c r="AO24" s="6"/>
      <c r="AP24" s="6"/>
      <c r="AT24" s="7"/>
      <c r="AZ24" s="8"/>
      <c r="BA24" s="8"/>
      <c r="BB24" s="8"/>
      <c r="BC24" s="8"/>
      <c r="BD24" s="8"/>
      <c r="BE24" s="7"/>
      <c r="BF24" s="8"/>
      <c r="BG24" s="7"/>
      <c r="BH24" s="6"/>
    </row>
    <row r="25" spans="2:60" s="2" customFormat="1" x14ac:dyDescent="0.25">
      <c r="B25" s="4"/>
      <c r="C25" s="32"/>
      <c r="D25" s="36"/>
      <c r="E25" s="52"/>
      <c r="F25" s="45"/>
      <c r="G25" s="5"/>
      <c r="H25" s="9"/>
      <c r="I25" s="24"/>
      <c r="J25" s="5"/>
      <c r="K25" s="5"/>
      <c r="L25" s="5"/>
      <c r="M25" s="5"/>
      <c r="N25" s="5"/>
      <c r="O25" s="25"/>
      <c r="AO25" s="7"/>
      <c r="AP25" s="7"/>
    </row>
    <row r="26" spans="2:60" s="2" customFormat="1" ht="27.75" customHeight="1" x14ac:dyDescent="0.25">
      <c r="B26" s="4"/>
      <c r="C26" s="18"/>
      <c r="D26" s="19"/>
      <c r="E26" s="30"/>
      <c r="F26" s="49"/>
      <c r="G26" s="31"/>
      <c r="H26" s="9"/>
      <c r="I26" s="21"/>
      <c r="J26" s="5"/>
      <c r="K26" s="22"/>
      <c r="L26" s="22"/>
      <c r="M26" s="22"/>
      <c r="N26" s="22"/>
      <c r="O26" s="23"/>
      <c r="AM26" s="6"/>
      <c r="AO26" s="6"/>
      <c r="AP26" s="6"/>
      <c r="AT26" s="7"/>
      <c r="AZ26" s="8"/>
      <c r="BA26" s="8"/>
      <c r="BB26" s="8"/>
      <c r="BC26" s="8"/>
      <c r="BD26" s="8"/>
      <c r="BE26" s="7"/>
      <c r="BF26" s="8"/>
      <c r="BG26" s="7"/>
      <c r="BH26" s="6"/>
    </row>
    <row r="27" spans="2:60" s="2" customFormat="1" x14ac:dyDescent="0.25">
      <c r="B27" s="4"/>
      <c r="C27" s="32"/>
      <c r="D27" s="36"/>
      <c r="E27" s="52"/>
      <c r="F27" s="45"/>
      <c r="G27" s="5"/>
      <c r="H27" s="9"/>
      <c r="I27" s="24"/>
      <c r="J27" s="5"/>
      <c r="K27" s="5"/>
      <c r="L27" s="5"/>
      <c r="M27" s="5"/>
      <c r="N27" s="5"/>
      <c r="O27" s="25"/>
      <c r="AO27" s="7"/>
      <c r="AP27" s="7"/>
    </row>
    <row r="28" spans="2:60" s="2" customFormat="1" ht="27.75" customHeight="1" x14ac:dyDescent="0.25">
      <c r="B28" s="4"/>
      <c r="C28" s="18"/>
      <c r="D28" s="19"/>
      <c r="E28" s="30"/>
      <c r="F28" s="49"/>
      <c r="G28" s="31"/>
      <c r="H28" s="9"/>
      <c r="I28" s="21"/>
      <c r="J28" s="5"/>
      <c r="K28" s="22"/>
      <c r="L28" s="22"/>
      <c r="M28" s="22"/>
      <c r="N28" s="22"/>
      <c r="O28" s="23"/>
      <c r="AM28" s="6"/>
      <c r="AO28" s="6"/>
      <c r="AP28" s="6"/>
      <c r="AT28" s="7"/>
      <c r="AZ28" s="8"/>
      <c r="BA28" s="8"/>
      <c r="BB28" s="8"/>
      <c r="BC28" s="8"/>
      <c r="BD28" s="8"/>
      <c r="BE28" s="7"/>
      <c r="BF28" s="8"/>
      <c r="BG28" s="7"/>
      <c r="BH28" s="6"/>
    </row>
    <row r="29" spans="2:60" s="2" customFormat="1" x14ac:dyDescent="0.25">
      <c r="B29" s="53"/>
      <c r="C29" s="54"/>
      <c r="D29" s="55"/>
      <c r="E29" s="56"/>
      <c r="F29" s="57"/>
      <c r="G29" s="5"/>
      <c r="H29" s="9"/>
      <c r="I29" s="24"/>
      <c r="J29" s="5"/>
      <c r="K29" s="5"/>
      <c r="L29" s="5"/>
      <c r="M29" s="5"/>
      <c r="N29" s="5"/>
      <c r="O29" s="25"/>
      <c r="AO29" s="7"/>
      <c r="AP29" s="7"/>
    </row>
    <row r="30" spans="2:60" s="2" customFormat="1" ht="27.75" customHeight="1" x14ac:dyDescent="0.25">
      <c r="B30" s="32"/>
      <c r="C30" s="33"/>
      <c r="D30" s="29"/>
      <c r="E30" s="34"/>
      <c r="F30" s="35"/>
      <c r="G30" s="38"/>
      <c r="H30" s="40"/>
      <c r="I30" s="39"/>
      <c r="J30" s="5"/>
      <c r="K30" s="22"/>
      <c r="L30" s="22"/>
      <c r="M30" s="22"/>
      <c r="N30" s="22"/>
      <c r="O30" s="23"/>
      <c r="AM30" s="6"/>
      <c r="AO30" s="6"/>
      <c r="AP30" s="6"/>
      <c r="AT30" s="7"/>
      <c r="AZ30" s="8"/>
      <c r="BA30" s="8"/>
      <c r="BB30" s="8"/>
      <c r="BC30" s="8"/>
      <c r="BD30" s="8"/>
      <c r="BE30" s="7"/>
      <c r="BF30" s="8"/>
      <c r="BG30" s="7"/>
      <c r="BH30" s="6"/>
    </row>
    <row r="31" spans="2:60" s="2" customFormat="1" x14ac:dyDescent="0.25">
      <c r="B31" s="32"/>
      <c r="C31" s="32"/>
      <c r="D31" s="36"/>
      <c r="E31" s="37"/>
      <c r="F31" s="32"/>
      <c r="G31" s="5"/>
      <c r="H31" s="40"/>
      <c r="I31" s="32"/>
      <c r="J31" s="5"/>
      <c r="K31" s="5"/>
      <c r="L31" s="5"/>
      <c r="M31" s="5"/>
      <c r="N31" s="5"/>
      <c r="O31" s="25"/>
      <c r="AO31" s="7"/>
      <c r="AP31" s="7"/>
    </row>
  </sheetData>
  <mergeCells count="1">
    <mergeCell ref="H2:Q2"/>
  </mergeCells>
  <pageMargins left="0.7" right="0.7" top="0.78740157500000008" bottom="0.78740157500000008" header="0.3" footer="0.3"/>
  <pageSetup paperSize="9" scale="76" orientation="portrait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Kotelna</vt:lpstr>
      <vt:lpstr>Kotelna!Oblast_tisku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Koričanská</dc:creator>
  <cp:lastModifiedBy>Kateřina Janečková</cp:lastModifiedBy>
  <cp:revision>1</cp:revision>
  <dcterms:created xsi:type="dcterms:W3CDTF">2024-02-09T04:40:26Z</dcterms:created>
  <dcterms:modified xsi:type="dcterms:W3CDTF">2025-10-09T08:07:10Z</dcterms:modified>
</cp:coreProperties>
</file>