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codeName="ThisWorkbook" defaultThemeVersion="124226"/>
  <bookViews>
    <workbookView xWindow="65416" yWindow="65416" windowWidth="29040" windowHeight="15840" tabRatio="799" activeTab="0"/>
  </bookViews>
  <sheets>
    <sheet name="MaR" sheetId="14" r:id="rId1"/>
  </sheets>
  <definedNames>
    <definedName name="_xlnm.Print_Area" localSheetId="0">'MaR'!$A$1:$J$103</definedName>
  </definedNames>
  <calcPr calcId="181029"/>
  <extLst/>
</workbook>
</file>

<file path=xl/sharedStrings.xml><?xml version="1.0" encoding="utf-8"?>
<sst xmlns="http://schemas.openxmlformats.org/spreadsheetml/2006/main" count="217" uniqueCount="110">
  <si>
    <t>Cena celkem</t>
  </si>
  <si>
    <t>Montáž</t>
  </si>
  <si>
    <t>ks</t>
  </si>
  <si>
    <t>m</t>
  </si>
  <si>
    <t>hod</t>
  </si>
  <si>
    <t>Název</t>
  </si>
  <si>
    <t/>
  </si>
  <si>
    <t>Mj</t>
  </si>
  <si>
    <t>Počet</t>
  </si>
  <si>
    <t>Materiál</t>
  </si>
  <si>
    <t>Materiál celkem</t>
  </si>
  <si>
    <t>DM</t>
  </si>
  <si>
    <t>Montáž celkem</t>
  </si>
  <si>
    <t>Cena</t>
  </si>
  <si>
    <t>ŘÍDICÍ SYSTÉM</t>
  </si>
  <si>
    <t>SNÍMAČE</t>
  </si>
  <si>
    <t>Délka 100</t>
  </si>
  <si>
    <t>Regulační ventily</t>
  </si>
  <si>
    <t>Generace bodu regulátoru</t>
  </si>
  <si>
    <t>db</t>
  </si>
  <si>
    <t>TEST 1:1</t>
  </si>
  <si>
    <t>Vizualizace grafický   panel</t>
  </si>
  <si>
    <t>Grafická implementace pro display</t>
  </si>
  <si>
    <t>UŽIVATELSKÝ SOFTWARE PRO</t>
  </si>
  <si>
    <t>Vizualizace  bodu regulátoru</t>
  </si>
  <si>
    <t>Ostatní</t>
  </si>
  <si>
    <t>NV-TS Navarek pro snimac teploty</t>
  </si>
  <si>
    <t>Dodávky - celkem</t>
  </si>
  <si>
    <t>Elektromontáže</t>
  </si>
  <si>
    <t>KABEL STÍNĚNÝ</t>
  </si>
  <si>
    <t>KABEL SILOVÝ,IZOLACE PVC</t>
  </si>
  <si>
    <t>CYKY-J 3x1.5 , pevně</t>
  </si>
  <si>
    <t>CYKY-J 3x2.5 , pevně</t>
  </si>
  <si>
    <t>VODIC JEDNOZILOVY, IZOLACE PVC</t>
  </si>
  <si>
    <t>SVORKY PRO PŘIPOJENÍ POTRUBÍ</t>
  </si>
  <si>
    <t>Pásková příchytka se svorkou</t>
  </si>
  <si>
    <t>KABELOVÝ ŽLAB MARS VČETNĚ</t>
  </si>
  <si>
    <t>DÍLŮ A PŘÍSLUŠENSTVÍ (BEZ</t>
  </si>
  <si>
    <t>PŘEPÁŽEK)</t>
  </si>
  <si>
    <t>PŘÍSLUŠENSTVÍ ŽLABŮ</t>
  </si>
  <si>
    <t>NPS 125 PODPĚRA NA STĚNU 125</t>
  </si>
  <si>
    <t>UKONCENI KABELU</t>
  </si>
  <si>
    <t>do 5x10  mm2</t>
  </si>
  <si>
    <t>HODINOVE ZUCTOVACI SAZBY</t>
  </si>
  <si>
    <t>Demontáž stávajícího zařízení</t>
  </si>
  <si>
    <t>Priprava ke komplexni zkousce</t>
  </si>
  <si>
    <t>PROVEDENI REVIZNICH ZKOUSEK</t>
  </si>
  <si>
    <t>DLE CSN 331500</t>
  </si>
  <si>
    <t>Revizní technik</t>
  </si>
  <si>
    <t>Vypracování revizní zprávy</t>
  </si>
  <si>
    <t>Spolupráce s reviz. technikem</t>
  </si>
  <si>
    <t>Podružný materiál</t>
  </si>
  <si>
    <t>Elektromontaze celkem</t>
  </si>
  <si>
    <t>Zásuvka 230 V na zeď</t>
  </si>
  <si>
    <t>Snímače teplot</t>
  </si>
  <si>
    <t>Ni 1000, stonek 100mm</t>
  </si>
  <si>
    <t>Jímka pro snímač teplot</t>
  </si>
  <si>
    <t>Ni 1000, prostorové</t>
  </si>
  <si>
    <t>Ni 1000, venkovní</t>
  </si>
  <si>
    <t>Snímače tlaku</t>
  </si>
  <si>
    <t>Snímač tlaku 0-6 Bar, 0-10V</t>
  </si>
  <si>
    <t>Poruchová signalizace</t>
  </si>
  <si>
    <t>MAVE, včetně sondy</t>
  </si>
  <si>
    <t>Uzavírací klapky</t>
  </si>
  <si>
    <t>Elektrické pohony</t>
  </si>
  <si>
    <t>VKF 46.65</t>
  </si>
  <si>
    <t>VKF 45.50</t>
  </si>
  <si>
    <t>VXF 42.50-31.5</t>
  </si>
  <si>
    <t>SAL 31.00T20</t>
  </si>
  <si>
    <t>SKD 32.50</t>
  </si>
  <si>
    <t>REGULAČNÍ VENTILY</t>
  </si>
  <si>
    <t>UŽIVATELSKÝ SOFTWARE</t>
  </si>
  <si>
    <t>JYTY 4x1 mm , pevně</t>
  </si>
  <si>
    <t>JYTY 2x1 mm , pevně</t>
  </si>
  <si>
    <t>LAM TWIN FTP 4x2x0,5</t>
  </si>
  <si>
    <t>CYKY-O 2x1.5 , pevně</t>
  </si>
  <si>
    <t>CYKY-J 4x1,5 , pevně</t>
  </si>
  <si>
    <t>CYKY-J 5x2,5 , pevně</t>
  </si>
  <si>
    <t xml:space="preserve">MARS 100X125X0.80 ŽLAB </t>
  </si>
  <si>
    <t>LV 40x40</t>
  </si>
  <si>
    <t>LV 40x20</t>
  </si>
  <si>
    <t>Výrobní dokumentace skutečného stavu</t>
  </si>
  <si>
    <t>CENA CELKEM</t>
  </si>
  <si>
    <t>Rozvaděč DT1.15 včetně výbavy</t>
  </si>
  <si>
    <t>Rozvaděč DT1.6 včetně výbavy</t>
  </si>
  <si>
    <t>Skříňový rozvaděč 2000x800x400mm</t>
  </si>
  <si>
    <t>Nástěnný rozvaděč 600x600x210mm</t>
  </si>
  <si>
    <t>Rozvaděč DT1.11 včetně výbavy</t>
  </si>
  <si>
    <t>Kompaktní modul MCIO2</t>
  </si>
  <si>
    <t>Převodník R095 M-BUS/RS232</t>
  </si>
  <si>
    <t>Switch DC-NH8</t>
  </si>
  <si>
    <t>I/O modul R710</t>
  </si>
  <si>
    <t>Univerzální procesní stanice MXPLC včetně příslušenství</t>
  </si>
  <si>
    <t>Ni 1000, stonek 200mm</t>
  </si>
  <si>
    <t>Délka 200</t>
  </si>
  <si>
    <t>TCEPKPFLE 3x4x0,8mm v zemi</t>
  </si>
  <si>
    <t>CYKY-J 5x4 , pevně</t>
  </si>
  <si>
    <t>CYKY-J 5x1,5 , pevně</t>
  </si>
  <si>
    <t>Převodník M-bus pro měřiče tepla Multical 601/602, typ 67-00-20</t>
  </si>
  <si>
    <t>Zásuvky 230V pro napájení kotlů, úpravnu vody</t>
  </si>
  <si>
    <t>Zásuvka 400V v kotelně</t>
  </si>
  <si>
    <t>Zásuvka 400 V, 5P na zeď</t>
  </si>
  <si>
    <t>CY 6   mm2, pevný</t>
  </si>
  <si>
    <t xml:space="preserve">Elektroinstal.trubka tuhá KOPOS průměr 25mm, sv.šedá, vč.kolen </t>
  </si>
  <si>
    <t>SPOLUPRACE S DODAVATELEM PŘI</t>
  </si>
  <si>
    <t>zapojování a zkouškách</t>
  </si>
  <si>
    <t>KOORDINACE POSTUPU PRACÍ</t>
  </si>
  <si>
    <t>s ostatnimi profesemi</t>
  </si>
  <si>
    <t xml:space="preserve">ELEKTROINSTALAČNÍ TRUBKA </t>
  </si>
  <si>
    <t xml:space="preserve">Ovládací panel HT 102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</si>
</sst>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1" applyNumberFormat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6" fillId="17" borderId="5" applyNumberFormat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0" fontId="1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49" fontId="20" fillId="16" borderId="7" xfId="0" applyNumberFormat="1" applyFont="1" applyFill="1" applyBorder="1" applyAlignment="1" applyProtection="1">
      <alignment horizontal="left"/>
      <protection/>
    </xf>
    <xf numFmtId="4" fontId="20" fillId="16" borderId="7" xfId="0" applyNumberFormat="1" applyFont="1" applyFill="1" applyBorder="1" applyAlignment="1" applyProtection="1">
      <alignment horizontal="left"/>
      <protection/>
    </xf>
    <xf numFmtId="0" fontId="0" fillId="0" borderId="7" xfId="0" applyBorder="1" applyProtection="1">
      <protection/>
    </xf>
    <xf numFmtId="0" fontId="0" fillId="0" borderId="0" xfId="0" applyProtection="1">
      <protection/>
    </xf>
    <xf numFmtId="4" fontId="20" fillId="16" borderId="7" xfId="0" applyNumberFormat="1" applyFont="1" applyFill="1" applyBorder="1" applyAlignment="1" applyProtection="1">
      <alignment horizontal="right"/>
      <protection/>
    </xf>
    <xf numFmtId="49" fontId="21" fillId="6" borderId="7" xfId="0" applyNumberFormat="1" applyFont="1" applyFill="1" applyBorder="1" applyAlignment="1" applyProtection="1">
      <alignment horizontal="left"/>
      <protection/>
    </xf>
    <xf numFmtId="4" fontId="21" fillId="6" borderId="7" xfId="0" applyNumberFormat="1" applyFont="1" applyFill="1" applyBorder="1" applyAlignment="1" applyProtection="1">
      <alignment horizontal="right"/>
      <protection/>
    </xf>
    <xf numFmtId="49" fontId="0" fillId="0" borderId="0" xfId="0" applyNumberFormat="1" applyProtection="1">
      <protection/>
    </xf>
    <xf numFmtId="4" fontId="0" fillId="0" borderId="0" xfId="0" applyNumberFormat="1" applyProtection="1">
      <protection/>
    </xf>
    <xf numFmtId="3" fontId="20" fillId="16" borderId="7" xfId="0" applyNumberFormat="1" applyFont="1" applyFill="1" applyBorder="1" applyAlignment="1" applyProtection="1">
      <alignment horizontal="left"/>
      <protection/>
    </xf>
    <xf numFmtId="3" fontId="20" fillId="16" borderId="7" xfId="0" applyNumberFormat="1" applyFont="1" applyFill="1" applyBorder="1" applyAlignment="1" applyProtection="1">
      <alignment horizontal="left"/>
      <protection locked="0"/>
    </xf>
    <xf numFmtId="3" fontId="21" fillId="6" borderId="7" xfId="0" applyNumberFormat="1" applyFont="1" applyFill="1" applyBorder="1" applyAlignment="1" applyProtection="1">
      <alignment horizontal="right"/>
      <protection/>
    </xf>
    <xf numFmtId="3" fontId="21" fillId="6" borderId="7" xfId="0" applyNumberFormat="1" applyFont="1" applyFill="1" applyBorder="1" applyAlignment="1" applyProtection="1">
      <alignment horizontal="right"/>
      <protection locked="0"/>
    </xf>
    <xf numFmtId="49" fontId="22" fillId="6" borderId="7" xfId="0" applyNumberFormat="1" applyFont="1" applyFill="1" applyBorder="1" applyAlignment="1" applyProtection="1">
      <alignment horizontal="left"/>
      <protection/>
    </xf>
    <xf numFmtId="3" fontId="22" fillId="6" borderId="7" xfId="0" applyNumberFormat="1" applyFont="1" applyFill="1" applyBorder="1" applyAlignment="1" applyProtection="1">
      <alignment horizontal="right"/>
      <protection/>
    </xf>
    <xf numFmtId="3" fontId="22" fillId="6" borderId="7" xfId="0" applyNumberFormat="1" applyFont="1" applyFill="1" applyBorder="1" applyAlignment="1" applyProtection="1">
      <alignment horizontal="right"/>
      <protection locked="0"/>
    </xf>
    <xf numFmtId="4" fontId="22" fillId="6" borderId="7" xfId="0" applyNumberFormat="1" applyFont="1" applyFill="1" applyBorder="1" applyAlignment="1" applyProtection="1">
      <alignment horizontal="right"/>
      <protection/>
    </xf>
    <xf numFmtId="3" fontId="20" fillId="16" borderId="7" xfId="0" applyNumberFormat="1" applyFont="1" applyFill="1" applyBorder="1" applyAlignment="1" applyProtection="1">
      <alignment horizontal="right"/>
      <protection/>
    </xf>
    <xf numFmtId="3" fontId="20" fillId="16" borderId="7" xfId="0" applyNumberFormat="1" applyFont="1" applyFill="1" applyBorder="1" applyAlignment="1" applyProtection="1">
      <alignment horizontal="right"/>
      <protection locked="0"/>
    </xf>
    <xf numFmtId="49" fontId="23" fillId="4" borderId="7" xfId="0" applyNumberFormat="1" applyFont="1" applyFill="1" applyBorder="1" applyAlignment="1" applyProtection="1">
      <alignment horizontal="left"/>
      <protection/>
    </xf>
    <xf numFmtId="3" fontId="23" fillId="4" borderId="7" xfId="0" applyNumberFormat="1" applyFont="1" applyFill="1" applyBorder="1" applyAlignment="1" applyProtection="1">
      <alignment horizontal="right"/>
      <protection/>
    </xf>
    <xf numFmtId="3" fontId="23" fillId="4" borderId="7" xfId="0" applyNumberFormat="1" applyFont="1" applyFill="1" applyBorder="1" applyAlignment="1" applyProtection="1">
      <alignment horizontal="right"/>
      <protection locked="0"/>
    </xf>
    <xf numFmtId="4" fontId="23" fillId="4" borderId="7" xfId="0" applyNumberFormat="1" applyFont="1" applyFill="1" applyBorder="1" applyAlignment="1" applyProtection="1">
      <alignment horizontal="right"/>
      <protection/>
    </xf>
    <xf numFmtId="49" fontId="22" fillId="4" borderId="7" xfId="0" applyNumberFormat="1" applyFont="1" applyFill="1" applyBorder="1" applyAlignment="1" applyProtection="1">
      <alignment horizontal="left"/>
      <protection/>
    </xf>
    <xf numFmtId="3" fontId="22" fillId="4" borderId="7" xfId="0" applyNumberFormat="1" applyFont="1" applyFill="1" applyBorder="1" applyAlignment="1" applyProtection="1">
      <alignment horizontal="right"/>
      <protection/>
    </xf>
    <xf numFmtId="3" fontId="22" fillId="4" borderId="7" xfId="0" applyNumberFormat="1" applyFont="1" applyFill="1" applyBorder="1" applyAlignment="1" applyProtection="1">
      <alignment horizontal="right"/>
      <protection locked="0"/>
    </xf>
    <xf numFmtId="4" fontId="22" fillId="4" borderId="7" xfId="0" applyNumberFormat="1" applyFont="1" applyFill="1" applyBorder="1" applyAlignment="1" applyProtection="1">
      <alignment horizontal="right"/>
      <protection/>
    </xf>
    <xf numFmtId="3" fontId="0" fillId="0" borderId="0" xfId="0" applyNumberFormat="1" applyProtection="1">
      <protection/>
    </xf>
    <xf numFmtId="3" fontId="0" fillId="0" borderId="0" xfId="0" applyNumberFormat="1" applyProtection="1">
      <protection locked="0"/>
    </xf>
    <xf numFmtId="3" fontId="24" fillId="16" borderId="7" xfId="0" applyNumberFormat="1" applyFont="1" applyFill="1" applyBorder="1" applyAlignment="1" applyProtection="1">
      <alignment horizontal="right"/>
      <protection locked="0"/>
    </xf>
    <xf numFmtId="49" fontId="19" fillId="16" borderId="7" xfId="0" applyNumberFormat="1" applyFont="1" applyFill="1" applyBorder="1" applyAlignment="1" applyProtection="1">
      <alignment horizontal="left"/>
      <protection/>
    </xf>
    <xf numFmtId="3" fontId="19" fillId="16" borderId="7" xfId="0" applyNumberFormat="1" applyFont="1" applyFill="1" applyBorder="1" applyAlignment="1" applyProtection="1">
      <alignment horizontal="right"/>
      <protection/>
    </xf>
    <xf numFmtId="3" fontId="19" fillId="16" borderId="7" xfId="0" applyNumberFormat="1" applyFont="1" applyFill="1" applyBorder="1" applyAlignment="1" applyProtection="1">
      <alignment horizontal="right"/>
      <protection locked="0"/>
    </xf>
    <xf numFmtId="3" fontId="25" fillId="4" borderId="7" xfId="0" applyNumberFormat="1" applyFont="1" applyFill="1" applyBorder="1" applyAlignment="1" applyProtection="1">
      <alignment horizontal="right"/>
      <protection/>
    </xf>
    <xf numFmtId="49" fontId="25" fillId="4" borderId="7" xfId="0" applyNumberFormat="1" applyFont="1" applyFill="1" applyBorder="1" applyAlignment="1" applyProtection="1">
      <alignment horizontal="left"/>
      <protection/>
    </xf>
    <xf numFmtId="3" fontId="25" fillId="4" borderId="7" xfId="0" applyNumberFormat="1" applyFont="1" applyFill="1" applyBorder="1" applyAlignment="1" applyProtection="1">
      <alignment horizontal="right"/>
      <protection locked="0"/>
    </xf>
    <xf numFmtId="4" fontId="25" fillId="4" borderId="7" xfId="0" applyNumberFormat="1" applyFont="1" applyFill="1" applyBorder="1" applyAlignment="1" applyProtection="1">
      <alignment horizontal="right"/>
      <protection/>
    </xf>
    <xf numFmtId="3" fontId="26" fillId="6" borderId="7" xfId="0" applyNumberFormat="1" applyFont="1" applyFill="1" applyBorder="1" applyAlignment="1" applyProtection="1">
      <alignment horizontal="right"/>
      <protection locked="0"/>
    </xf>
    <xf numFmtId="3" fontId="26" fillId="6" borderId="7" xfId="0" applyNumberFormat="1" applyFont="1" applyFill="1" applyBorder="1" applyAlignment="1" applyProtection="1">
      <alignment horizontal="right"/>
      <protection/>
    </xf>
    <xf numFmtId="49" fontId="26" fillId="6" borderId="7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  <cellStyle name="Špatně" xfId="44"/>
    <cellStyle name="Výpočet" xfId="45"/>
    <cellStyle name="Vysvětlující text" xfId="46"/>
    <cellStyle name="Správně" xfId="47"/>
    <cellStyle name="Nadpis 1" xfId="48"/>
    <cellStyle name="Nadpis 2" xfId="49"/>
    <cellStyle name="Nadpis 3" xfId="50"/>
    <cellStyle name="Nadpis 4" xfId="51"/>
    <cellStyle name="Kontrolní buňka" xfId="52"/>
    <cellStyle name="Vstup" xfId="53"/>
    <cellStyle name="Propojená buňka" xfId="54"/>
    <cellStyle name="Neutrální" xfId="55"/>
    <cellStyle name="Poznámka" xfId="56"/>
    <cellStyle name="Výstup" xfId="57"/>
    <cellStyle name="Název" xfId="58"/>
    <cellStyle name="Celkem" xfId="59"/>
    <cellStyle name="Text upozornění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3"/>
  <sheetViews>
    <sheetView tabSelected="1" view="pageBreakPreview" zoomScale="60" workbookViewId="0" topLeftCell="A49">
      <selection activeCell="H111" sqref="H111"/>
    </sheetView>
  </sheetViews>
  <sheetFormatPr defaultColWidth="9.00390625" defaultRowHeight="12.75"/>
  <cols>
    <col min="1" max="1" width="64.75390625" style="8" customWidth="1"/>
    <col min="2" max="2" width="4.00390625" style="8" bestFit="1" customWidth="1"/>
    <col min="3" max="3" width="5.375" style="28" bestFit="1" customWidth="1"/>
    <col min="4" max="4" width="7.375" style="29" bestFit="1" customWidth="1"/>
    <col min="5" max="5" width="11.875" style="28" customWidth="1"/>
    <col min="6" max="6" width="3.625" style="8" bestFit="1" customWidth="1"/>
    <col min="7" max="7" width="6.375" style="29" bestFit="1" customWidth="1"/>
    <col min="8" max="8" width="9.375" style="28" customWidth="1"/>
    <col min="9" max="9" width="9.875" style="9" bestFit="1" customWidth="1"/>
    <col min="10" max="10" width="12.625" style="9" bestFit="1" customWidth="1"/>
    <col min="11" max="12" width="9.125" style="4" customWidth="1"/>
    <col min="13" max="13" width="7.00390625" style="4" hidden="1" customWidth="1"/>
    <col min="14" max="16384" width="9.125" style="4" customWidth="1"/>
  </cols>
  <sheetData>
    <row r="1" spans="1:13" ht="24.75" customHeight="1">
      <c r="A1" s="1" t="s">
        <v>5</v>
      </c>
      <c r="B1" s="1" t="s">
        <v>7</v>
      </c>
      <c r="C1" s="10" t="s">
        <v>8</v>
      </c>
      <c r="D1" s="11" t="s">
        <v>9</v>
      </c>
      <c r="E1" s="10" t="s">
        <v>10</v>
      </c>
      <c r="F1" s="1" t="s">
        <v>11</v>
      </c>
      <c r="G1" s="11" t="s">
        <v>1</v>
      </c>
      <c r="H1" s="10" t="s">
        <v>12</v>
      </c>
      <c r="I1" s="2" t="s">
        <v>13</v>
      </c>
      <c r="J1" s="2" t="s">
        <v>0</v>
      </c>
      <c r="K1" s="3"/>
      <c r="L1" s="3"/>
      <c r="M1" s="4" t="e">
        <v>#REF!</v>
      </c>
    </row>
    <row r="2" spans="1:12" ht="14.25">
      <c r="A2" s="14" t="s">
        <v>83</v>
      </c>
      <c r="B2" s="14" t="s">
        <v>6</v>
      </c>
      <c r="C2" s="15"/>
      <c r="D2" s="16"/>
      <c r="E2" s="15"/>
      <c r="F2" s="14" t="s">
        <v>6</v>
      </c>
      <c r="G2" s="16"/>
      <c r="H2" s="15"/>
      <c r="I2" s="17"/>
      <c r="J2" s="17"/>
      <c r="K2" s="3"/>
      <c r="L2" s="3"/>
    </row>
    <row r="3" spans="1:12" ht="12.75">
      <c r="A3" s="1" t="s">
        <v>85</v>
      </c>
      <c r="B3" s="1" t="s">
        <v>2</v>
      </c>
      <c r="C3" s="18">
        <v>1</v>
      </c>
      <c r="D3" s="19">
        <v>82000</v>
      </c>
      <c r="E3" s="18">
        <f>SUM(C3*D3)</f>
        <v>82000</v>
      </c>
      <c r="F3" s="1"/>
      <c r="G3" s="19">
        <v>3000</v>
      </c>
      <c r="H3" s="18">
        <f>SUM(C3*G3)</f>
        <v>3000</v>
      </c>
      <c r="I3" s="5">
        <f>SUM(D3,G3)</f>
        <v>85000</v>
      </c>
      <c r="J3" s="5">
        <f>SUM(C3*I3)</f>
        <v>85000</v>
      </c>
      <c r="K3" s="3"/>
      <c r="L3" s="3"/>
    </row>
    <row r="4" spans="1:12" ht="12.75">
      <c r="A4" s="1"/>
      <c r="B4" s="1"/>
      <c r="C4" s="18"/>
      <c r="D4" s="19"/>
      <c r="E4" s="18"/>
      <c r="F4" s="1"/>
      <c r="G4" s="19"/>
      <c r="H4" s="18"/>
      <c r="I4" s="5"/>
      <c r="J4" s="5"/>
      <c r="K4" s="3"/>
      <c r="L4" s="3"/>
    </row>
    <row r="5" spans="1:12" ht="14.25">
      <c r="A5" s="14" t="s">
        <v>84</v>
      </c>
      <c r="B5" s="14" t="s">
        <v>6</v>
      </c>
      <c r="C5" s="15"/>
      <c r="D5" s="16"/>
      <c r="E5" s="15"/>
      <c r="F5" s="14" t="s">
        <v>6</v>
      </c>
      <c r="G5" s="16"/>
      <c r="H5" s="15"/>
      <c r="I5" s="17"/>
      <c r="J5" s="17"/>
      <c r="K5" s="3"/>
      <c r="L5" s="3"/>
    </row>
    <row r="6" spans="1:12" ht="12.75">
      <c r="A6" s="1" t="s">
        <v>86</v>
      </c>
      <c r="B6" s="1" t="s">
        <v>2</v>
      </c>
      <c r="C6" s="18">
        <v>1</v>
      </c>
      <c r="D6" s="33">
        <v>22700</v>
      </c>
      <c r="E6" s="18">
        <f>SUM(C6*D6)</f>
        <v>22700</v>
      </c>
      <c r="F6" s="31"/>
      <c r="G6" s="33">
        <v>1200</v>
      </c>
      <c r="H6" s="18">
        <f>SUM(C6*G6)</f>
        <v>1200</v>
      </c>
      <c r="I6" s="5">
        <f>SUM(D6,G6)</f>
        <v>23900</v>
      </c>
      <c r="J6" s="5">
        <f>SUM(C6*I6)</f>
        <v>23900</v>
      </c>
      <c r="K6" s="3"/>
      <c r="L6" s="3"/>
    </row>
    <row r="7" spans="1:12" ht="12.75">
      <c r="A7" s="1"/>
      <c r="B7" s="1"/>
      <c r="C7" s="18"/>
      <c r="D7" s="33"/>
      <c r="E7" s="32"/>
      <c r="F7" s="31"/>
      <c r="G7" s="33"/>
      <c r="H7" s="18"/>
      <c r="I7" s="5"/>
      <c r="J7" s="5"/>
      <c r="K7" s="3"/>
      <c r="L7" s="3"/>
    </row>
    <row r="8" spans="1:12" ht="14.25">
      <c r="A8" s="14" t="s">
        <v>87</v>
      </c>
      <c r="B8" s="14" t="s">
        <v>6</v>
      </c>
      <c r="C8" s="15"/>
      <c r="D8" s="38"/>
      <c r="E8" s="39"/>
      <c r="F8" s="40" t="s">
        <v>6</v>
      </c>
      <c r="G8" s="38"/>
      <c r="H8" s="15"/>
      <c r="I8" s="17"/>
      <c r="J8" s="17"/>
      <c r="K8" s="3"/>
      <c r="L8" s="3"/>
    </row>
    <row r="9" spans="1:12" ht="12.75">
      <c r="A9" s="1" t="s">
        <v>86</v>
      </c>
      <c r="B9" s="1" t="s">
        <v>2</v>
      </c>
      <c r="C9" s="18">
        <v>1</v>
      </c>
      <c r="D9" s="33">
        <v>22700</v>
      </c>
      <c r="E9" s="18">
        <f>SUM(C9*D9)</f>
        <v>22700</v>
      </c>
      <c r="F9" s="31"/>
      <c r="G9" s="33">
        <v>1200</v>
      </c>
      <c r="H9" s="18">
        <f>SUM(C9*G9)</f>
        <v>1200</v>
      </c>
      <c r="I9" s="5">
        <f>SUM(D9,G9)</f>
        <v>23900</v>
      </c>
      <c r="J9" s="5">
        <f>SUM(C9*I9)</f>
        <v>23900</v>
      </c>
      <c r="K9" s="3"/>
      <c r="L9" s="3"/>
    </row>
    <row r="10" spans="1:12" ht="12.75">
      <c r="A10" s="1" t="s">
        <v>6</v>
      </c>
      <c r="B10" s="1" t="s">
        <v>6</v>
      </c>
      <c r="C10" s="18"/>
      <c r="D10" s="19"/>
      <c r="E10" s="18"/>
      <c r="F10" s="1"/>
      <c r="G10" s="19"/>
      <c r="H10" s="18"/>
      <c r="I10" s="5"/>
      <c r="J10" s="5"/>
      <c r="K10" s="3"/>
      <c r="L10" s="3"/>
    </row>
    <row r="11" spans="1:12" ht="14.25">
      <c r="A11" s="14" t="s">
        <v>14</v>
      </c>
      <c r="B11" s="14" t="s">
        <v>6</v>
      </c>
      <c r="C11" s="15"/>
      <c r="D11" s="16"/>
      <c r="E11" s="15"/>
      <c r="F11" s="14"/>
      <c r="G11" s="16"/>
      <c r="H11" s="15"/>
      <c r="I11" s="17"/>
      <c r="J11" s="17"/>
      <c r="K11" s="3"/>
      <c r="L11" s="3"/>
    </row>
    <row r="12" spans="1:12" ht="12.75">
      <c r="A12" s="1" t="s">
        <v>92</v>
      </c>
      <c r="B12" s="1" t="s">
        <v>2</v>
      </c>
      <c r="C12" s="18">
        <v>1</v>
      </c>
      <c r="D12" s="19">
        <v>20500</v>
      </c>
      <c r="E12" s="18">
        <f aca="true" t="shared" si="0" ref="E12:E18">SUM(C12*D12)</f>
        <v>20500</v>
      </c>
      <c r="F12" s="1"/>
      <c r="G12" s="19">
        <v>1200</v>
      </c>
      <c r="H12" s="18">
        <f aca="true" t="shared" si="1" ref="H12:H18">SUM(C12*G12)</f>
        <v>1200</v>
      </c>
      <c r="I12" s="5">
        <f aca="true" t="shared" si="2" ref="I12:I18">SUM(D12,G12)</f>
        <v>21700</v>
      </c>
      <c r="J12" s="5">
        <f>SUM(C12*I12)</f>
        <v>21700</v>
      </c>
      <c r="K12" s="3"/>
      <c r="L12" s="3"/>
    </row>
    <row r="13" spans="1:12" ht="12.75">
      <c r="A13" s="1" t="s">
        <v>91</v>
      </c>
      <c r="B13" s="1" t="s">
        <v>2</v>
      </c>
      <c r="C13" s="18">
        <v>1</v>
      </c>
      <c r="D13" s="19">
        <v>4270</v>
      </c>
      <c r="E13" s="18">
        <f t="shared" si="0"/>
        <v>4270</v>
      </c>
      <c r="F13" s="1"/>
      <c r="G13" s="19">
        <v>200</v>
      </c>
      <c r="H13" s="18">
        <f t="shared" si="1"/>
        <v>200</v>
      </c>
      <c r="I13" s="5">
        <f t="shared" si="2"/>
        <v>4470</v>
      </c>
      <c r="J13" s="5">
        <f aca="true" t="shared" si="3" ref="J13:J18">SUM(C13*I13)</f>
        <v>4470</v>
      </c>
      <c r="K13" s="3"/>
      <c r="L13" s="3"/>
    </row>
    <row r="14" spans="1:12" ht="12.75">
      <c r="A14" s="1" t="s">
        <v>88</v>
      </c>
      <c r="B14" s="1" t="s">
        <v>2</v>
      </c>
      <c r="C14" s="18">
        <v>2</v>
      </c>
      <c r="D14" s="33">
        <v>13035</v>
      </c>
      <c r="E14" s="18">
        <f t="shared" si="0"/>
        <v>26070</v>
      </c>
      <c r="F14" s="1"/>
      <c r="G14" s="19">
        <v>550</v>
      </c>
      <c r="H14" s="18">
        <f t="shared" si="1"/>
        <v>1100</v>
      </c>
      <c r="I14" s="5">
        <f t="shared" si="2"/>
        <v>13585</v>
      </c>
      <c r="J14" s="5">
        <f t="shared" si="3"/>
        <v>27170</v>
      </c>
      <c r="K14" s="3"/>
      <c r="L14" s="3"/>
    </row>
    <row r="15" spans="1:12" ht="12.75">
      <c r="A15" s="1" t="s">
        <v>109</v>
      </c>
      <c r="B15" s="1" t="s">
        <v>2</v>
      </c>
      <c r="C15" s="18">
        <v>1</v>
      </c>
      <c r="D15" s="33">
        <v>6650</v>
      </c>
      <c r="E15" s="18">
        <f t="shared" si="0"/>
        <v>6650</v>
      </c>
      <c r="F15" s="1"/>
      <c r="G15" s="19">
        <v>600</v>
      </c>
      <c r="H15" s="18">
        <f t="shared" si="1"/>
        <v>600</v>
      </c>
      <c r="I15" s="5">
        <f t="shared" si="2"/>
        <v>7250</v>
      </c>
      <c r="J15" s="5">
        <f t="shared" si="3"/>
        <v>7250</v>
      </c>
      <c r="K15" s="3"/>
      <c r="L15" s="3"/>
    </row>
    <row r="16" spans="1:12" ht="12.75">
      <c r="A16" s="1" t="s">
        <v>89</v>
      </c>
      <c r="B16" s="1" t="s">
        <v>2</v>
      </c>
      <c r="C16" s="18">
        <v>1</v>
      </c>
      <c r="D16" s="33">
        <v>4800</v>
      </c>
      <c r="E16" s="18">
        <f t="shared" si="0"/>
        <v>4800</v>
      </c>
      <c r="F16" s="1"/>
      <c r="G16" s="19">
        <v>200</v>
      </c>
      <c r="H16" s="18">
        <f t="shared" si="1"/>
        <v>200</v>
      </c>
      <c r="I16" s="5">
        <f t="shared" si="2"/>
        <v>5000</v>
      </c>
      <c r="J16" s="5">
        <f t="shared" si="3"/>
        <v>5000</v>
      </c>
      <c r="K16" s="3"/>
      <c r="L16" s="3"/>
    </row>
    <row r="17" spans="1:12" ht="12.75">
      <c r="A17" s="1" t="s">
        <v>90</v>
      </c>
      <c r="B17" s="1" t="s">
        <v>2</v>
      </c>
      <c r="C17" s="18">
        <v>1</v>
      </c>
      <c r="D17" s="33">
        <v>600</v>
      </c>
      <c r="E17" s="18">
        <f t="shared" si="0"/>
        <v>600</v>
      </c>
      <c r="F17" s="1"/>
      <c r="G17" s="19">
        <v>100</v>
      </c>
      <c r="H17" s="18">
        <f t="shared" si="1"/>
        <v>100</v>
      </c>
      <c r="I17" s="5">
        <f t="shared" si="2"/>
        <v>700</v>
      </c>
      <c r="J17" s="5">
        <f t="shared" si="3"/>
        <v>700</v>
      </c>
      <c r="K17" s="3"/>
      <c r="L17" s="3"/>
    </row>
    <row r="18" spans="1:12" ht="12.75">
      <c r="A18" s="1" t="s">
        <v>98</v>
      </c>
      <c r="B18" s="1" t="s">
        <v>2</v>
      </c>
      <c r="C18" s="18">
        <v>6</v>
      </c>
      <c r="D18" s="33">
        <v>2150</v>
      </c>
      <c r="E18" s="18">
        <f t="shared" si="0"/>
        <v>12900</v>
      </c>
      <c r="F18" s="1"/>
      <c r="G18" s="19">
        <v>100</v>
      </c>
      <c r="H18" s="18">
        <f t="shared" si="1"/>
        <v>600</v>
      </c>
      <c r="I18" s="5">
        <f t="shared" si="2"/>
        <v>2250</v>
      </c>
      <c r="J18" s="5">
        <f t="shared" si="3"/>
        <v>13500</v>
      </c>
      <c r="K18" s="3"/>
      <c r="L18" s="3"/>
    </row>
    <row r="19" spans="1:12" ht="15">
      <c r="A19" s="6" t="s">
        <v>15</v>
      </c>
      <c r="B19" s="6" t="s">
        <v>6</v>
      </c>
      <c r="C19" s="12"/>
      <c r="D19" s="13"/>
      <c r="E19" s="12"/>
      <c r="F19" s="6"/>
      <c r="G19" s="13"/>
      <c r="H19" s="12"/>
      <c r="I19" s="7"/>
      <c r="J19" s="7"/>
      <c r="K19" s="3"/>
      <c r="L19" s="3"/>
    </row>
    <row r="20" spans="1:12" ht="12.75">
      <c r="A20" s="20" t="s">
        <v>54</v>
      </c>
      <c r="B20" s="20" t="s">
        <v>6</v>
      </c>
      <c r="C20" s="21"/>
      <c r="D20" s="22"/>
      <c r="E20" s="21"/>
      <c r="F20" s="20"/>
      <c r="G20" s="22"/>
      <c r="H20" s="21"/>
      <c r="I20" s="23"/>
      <c r="J20" s="23"/>
      <c r="K20" s="3"/>
      <c r="L20" s="3"/>
    </row>
    <row r="21" spans="1:12" ht="12.75">
      <c r="A21" s="1" t="s">
        <v>55</v>
      </c>
      <c r="B21" s="1" t="s">
        <v>2</v>
      </c>
      <c r="C21" s="18">
        <v>15</v>
      </c>
      <c r="D21" s="19">
        <v>775</v>
      </c>
      <c r="E21" s="18">
        <f aca="true" t="shared" si="4" ref="E21:E24">SUM(C21*D21)</f>
        <v>11625</v>
      </c>
      <c r="F21" s="1"/>
      <c r="G21" s="19">
        <v>170</v>
      </c>
      <c r="H21" s="18">
        <f aca="true" t="shared" si="5" ref="H21:H24">SUM(C21*G21)</f>
        <v>2550</v>
      </c>
      <c r="I21" s="5">
        <f aca="true" t="shared" si="6" ref="I21:I24">SUM(D21,G21)</f>
        <v>945</v>
      </c>
      <c r="J21" s="5">
        <f aca="true" t="shared" si="7" ref="J21:J24">SUM(C21*I21)</f>
        <v>14175</v>
      </c>
      <c r="K21" s="3"/>
      <c r="L21" s="3"/>
    </row>
    <row r="22" spans="1:12" ht="12.75">
      <c r="A22" s="1" t="s">
        <v>93</v>
      </c>
      <c r="B22" s="1" t="s">
        <v>2</v>
      </c>
      <c r="C22" s="18">
        <v>2</v>
      </c>
      <c r="D22" s="19">
        <v>1090</v>
      </c>
      <c r="E22" s="18">
        <f t="shared" si="4"/>
        <v>2180</v>
      </c>
      <c r="F22" s="1"/>
      <c r="G22" s="19">
        <v>170</v>
      </c>
      <c r="H22" s="18">
        <f t="shared" si="5"/>
        <v>340</v>
      </c>
      <c r="I22" s="5">
        <f t="shared" si="6"/>
        <v>1260</v>
      </c>
      <c r="J22" s="5">
        <f t="shared" si="7"/>
        <v>2520</v>
      </c>
      <c r="K22" s="3"/>
      <c r="L22" s="3"/>
    </row>
    <row r="23" spans="1:12" ht="12.75">
      <c r="A23" s="1" t="s">
        <v>57</v>
      </c>
      <c r="B23" s="1" t="s">
        <v>2</v>
      </c>
      <c r="C23" s="18">
        <v>3</v>
      </c>
      <c r="D23" s="19">
        <v>420</v>
      </c>
      <c r="E23" s="18">
        <f t="shared" si="4"/>
        <v>1260</v>
      </c>
      <c r="F23" s="1"/>
      <c r="G23" s="19">
        <v>170</v>
      </c>
      <c r="H23" s="18">
        <f t="shared" si="5"/>
        <v>510</v>
      </c>
      <c r="I23" s="5">
        <f t="shared" si="6"/>
        <v>590</v>
      </c>
      <c r="J23" s="5">
        <f t="shared" si="7"/>
        <v>1770</v>
      </c>
      <c r="K23" s="3"/>
      <c r="L23" s="3"/>
    </row>
    <row r="24" spans="1:12" ht="12.75">
      <c r="A24" s="1" t="s">
        <v>58</v>
      </c>
      <c r="B24" s="1" t="s">
        <v>2</v>
      </c>
      <c r="C24" s="18">
        <v>1</v>
      </c>
      <c r="D24" s="19">
        <v>725</v>
      </c>
      <c r="E24" s="18">
        <f t="shared" si="4"/>
        <v>725</v>
      </c>
      <c r="F24" s="1"/>
      <c r="G24" s="19">
        <v>170</v>
      </c>
      <c r="H24" s="18">
        <f t="shared" si="5"/>
        <v>170</v>
      </c>
      <c r="I24" s="5">
        <f t="shared" si="6"/>
        <v>895</v>
      </c>
      <c r="J24" s="5">
        <f t="shared" si="7"/>
        <v>895</v>
      </c>
      <c r="K24" s="3"/>
      <c r="L24" s="3"/>
    </row>
    <row r="25" spans="1:12" ht="12.75">
      <c r="A25" s="20" t="s">
        <v>56</v>
      </c>
      <c r="B25" s="20" t="s">
        <v>6</v>
      </c>
      <c r="C25" s="21"/>
      <c r="D25" s="22"/>
      <c r="E25" s="21"/>
      <c r="F25" s="20"/>
      <c r="G25" s="22"/>
      <c r="H25" s="21"/>
      <c r="I25" s="23"/>
      <c r="J25" s="23"/>
      <c r="K25" s="3"/>
      <c r="L25" s="3"/>
    </row>
    <row r="26" spans="1:12" ht="12.75">
      <c r="A26" s="1" t="s">
        <v>16</v>
      </c>
      <c r="B26" s="1" t="s">
        <v>2</v>
      </c>
      <c r="C26" s="18">
        <v>15</v>
      </c>
      <c r="D26" s="19">
        <v>280</v>
      </c>
      <c r="E26" s="18">
        <f aca="true" t="shared" si="8" ref="E26:E27">SUM(C26*D26)</f>
        <v>4200</v>
      </c>
      <c r="F26" s="1"/>
      <c r="G26" s="19"/>
      <c r="H26" s="18">
        <f>SUM(C26*G26)</f>
        <v>0</v>
      </c>
      <c r="I26" s="5">
        <f aca="true" t="shared" si="9" ref="I26:I27">SUM(D26,G26)</f>
        <v>280</v>
      </c>
      <c r="J26" s="5">
        <f aca="true" t="shared" si="10" ref="J26:J27">SUM(C26*I26)</f>
        <v>4200</v>
      </c>
      <c r="K26" s="3"/>
      <c r="L26" s="3"/>
    </row>
    <row r="27" spans="1:12" ht="12.75">
      <c r="A27" s="1" t="s">
        <v>94</v>
      </c>
      <c r="B27" s="1" t="s">
        <v>2</v>
      </c>
      <c r="C27" s="18">
        <v>2</v>
      </c>
      <c r="D27" s="33">
        <v>370</v>
      </c>
      <c r="E27" s="18">
        <f t="shared" si="8"/>
        <v>740</v>
      </c>
      <c r="F27" s="1"/>
      <c r="G27" s="19"/>
      <c r="H27" s="18">
        <f>SUM(C27*G27)</f>
        <v>0</v>
      </c>
      <c r="I27" s="5">
        <f t="shared" si="9"/>
        <v>370</v>
      </c>
      <c r="J27" s="5">
        <f t="shared" si="10"/>
        <v>740</v>
      </c>
      <c r="K27" s="3"/>
      <c r="L27" s="3"/>
    </row>
    <row r="28" spans="1:12" ht="12.75">
      <c r="A28" s="20" t="s">
        <v>59</v>
      </c>
      <c r="B28" s="20" t="s">
        <v>6</v>
      </c>
      <c r="C28" s="21"/>
      <c r="D28" s="22"/>
      <c r="E28" s="21"/>
      <c r="F28" s="20"/>
      <c r="G28" s="22"/>
      <c r="H28" s="21"/>
      <c r="I28" s="23"/>
      <c r="J28" s="23"/>
      <c r="K28" s="3"/>
      <c r="L28" s="3"/>
    </row>
    <row r="29" spans="1:12" ht="12.75">
      <c r="A29" s="1" t="s">
        <v>60</v>
      </c>
      <c r="B29" s="1" t="s">
        <v>2</v>
      </c>
      <c r="C29" s="18">
        <v>1</v>
      </c>
      <c r="D29" s="19">
        <v>3190</v>
      </c>
      <c r="E29" s="18">
        <f>SUM(C29*D29)</f>
        <v>3190</v>
      </c>
      <c r="F29" s="1"/>
      <c r="G29" s="19">
        <v>280</v>
      </c>
      <c r="H29" s="18">
        <f>SUM(C29*G29)</f>
        <v>280</v>
      </c>
      <c r="I29" s="5">
        <f>SUM(D29,G29)</f>
        <v>3470</v>
      </c>
      <c r="J29" s="5">
        <f>SUM(C29*I29)</f>
        <v>3470</v>
      </c>
      <c r="K29" s="3"/>
      <c r="L29" s="3"/>
    </row>
    <row r="30" spans="1:12" ht="12.75">
      <c r="A30" s="20" t="s">
        <v>61</v>
      </c>
      <c r="B30" s="20" t="s">
        <v>6</v>
      </c>
      <c r="C30" s="21"/>
      <c r="D30" s="22"/>
      <c r="E30" s="21"/>
      <c r="F30" s="20"/>
      <c r="G30" s="22"/>
      <c r="H30" s="21"/>
      <c r="I30" s="23"/>
      <c r="J30" s="23"/>
      <c r="K30" s="3"/>
      <c r="L30" s="3"/>
    </row>
    <row r="31" spans="1:12" ht="12.75">
      <c r="A31" s="1" t="s">
        <v>62</v>
      </c>
      <c r="B31" s="1" t="s">
        <v>2</v>
      </c>
      <c r="C31" s="18">
        <v>2</v>
      </c>
      <c r="D31" s="19">
        <v>2790</v>
      </c>
      <c r="E31" s="18">
        <f>SUM(C31*D31)</f>
        <v>5580</v>
      </c>
      <c r="F31" s="1"/>
      <c r="G31" s="19">
        <v>240</v>
      </c>
      <c r="H31" s="18">
        <f>SUM(C31*G31)</f>
        <v>480</v>
      </c>
      <c r="I31" s="5">
        <f>SUM(D31,G31)</f>
        <v>3030</v>
      </c>
      <c r="J31" s="5">
        <f>SUM(C31*I31)</f>
        <v>6060</v>
      </c>
      <c r="K31" s="3"/>
      <c r="L31" s="3"/>
    </row>
    <row r="32" spans="1:12" ht="15">
      <c r="A32" s="6" t="s">
        <v>70</v>
      </c>
      <c r="B32" s="6" t="s">
        <v>6</v>
      </c>
      <c r="C32" s="12"/>
      <c r="D32" s="13"/>
      <c r="E32" s="12"/>
      <c r="F32" s="6"/>
      <c r="G32" s="13"/>
      <c r="H32" s="12"/>
      <c r="I32" s="7"/>
      <c r="J32" s="7"/>
      <c r="K32" s="3"/>
      <c r="L32" s="3"/>
    </row>
    <row r="33" spans="1:12" ht="12.75">
      <c r="A33" s="20" t="s">
        <v>63</v>
      </c>
      <c r="B33" s="20" t="s">
        <v>6</v>
      </c>
      <c r="C33" s="21"/>
      <c r="D33" s="22"/>
      <c r="E33" s="21"/>
      <c r="F33" s="20"/>
      <c r="G33" s="22"/>
      <c r="H33" s="21"/>
      <c r="I33" s="23"/>
      <c r="J33" s="23"/>
      <c r="K33" s="3"/>
      <c r="L33" s="3"/>
    </row>
    <row r="34" spans="1:12" ht="12.75">
      <c r="A34" s="1" t="s">
        <v>65</v>
      </c>
      <c r="B34" s="1" t="s">
        <v>2</v>
      </c>
      <c r="C34" s="18">
        <v>2</v>
      </c>
      <c r="D34" s="19">
        <v>7650</v>
      </c>
      <c r="E34" s="18">
        <f aca="true" t="shared" si="11" ref="E34:E35">SUM(C34*D34)</f>
        <v>15300</v>
      </c>
      <c r="F34" s="1"/>
      <c r="G34" s="19">
        <v>240</v>
      </c>
      <c r="H34" s="18">
        <f aca="true" t="shared" si="12" ref="H34:H35">SUM(C34*G34)</f>
        <v>480</v>
      </c>
      <c r="I34" s="5">
        <f aca="true" t="shared" si="13" ref="I34:I35">SUM(D34,G34)</f>
        <v>7890</v>
      </c>
      <c r="J34" s="5">
        <f aca="true" t="shared" si="14" ref="J34:J35">SUM(C34*I34)</f>
        <v>15780</v>
      </c>
      <c r="K34" s="3"/>
      <c r="L34" s="3"/>
    </row>
    <row r="35" spans="1:12" ht="12.75">
      <c r="A35" s="1" t="s">
        <v>66</v>
      </c>
      <c r="B35" s="1" t="s">
        <v>2</v>
      </c>
      <c r="C35" s="18">
        <v>2</v>
      </c>
      <c r="D35" s="19">
        <v>6650</v>
      </c>
      <c r="E35" s="18">
        <f t="shared" si="11"/>
        <v>13300</v>
      </c>
      <c r="F35" s="1"/>
      <c r="G35" s="19">
        <v>240</v>
      </c>
      <c r="H35" s="18">
        <f t="shared" si="12"/>
        <v>480</v>
      </c>
      <c r="I35" s="5">
        <f t="shared" si="13"/>
        <v>6890</v>
      </c>
      <c r="J35" s="5">
        <f t="shared" si="14"/>
        <v>13780</v>
      </c>
      <c r="K35" s="3"/>
      <c r="L35" s="3"/>
    </row>
    <row r="36" spans="1:12" ht="12.75">
      <c r="A36" s="20" t="s">
        <v>17</v>
      </c>
      <c r="B36" s="20" t="s">
        <v>6</v>
      </c>
      <c r="C36" s="21"/>
      <c r="D36" s="22"/>
      <c r="E36" s="21"/>
      <c r="F36" s="20"/>
      <c r="G36" s="22"/>
      <c r="H36" s="21"/>
      <c r="I36" s="23"/>
      <c r="J36" s="23"/>
      <c r="K36" s="3"/>
      <c r="L36" s="3"/>
    </row>
    <row r="37" spans="1:12" ht="12.75">
      <c r="A37" s="1" t="s">
        <v>67</v>
      </c>
      <c r="B37" s="1" t="s">
        <v>2</v>
      </c>
      <c r="C37" s="18">
        <v>1</v>
      </c>
      <c r="D37" s="19">
        <v>9820</v>
      </c>
      <c r="E37" s="18">
        <f>SUM(C37*D37)</f>
        <v>9820</v>
      </c>
      <c r="F37" s="1"/>
      <c r="G37" s="19">
        <v>240</v>
      </c>
      <c r="H37" s="18">
        <f>SUM(C37*G37)</f>
        <v>240</v>
      </c>
      <c r="I37" s="5">
        <f>SUM(D37,G37)</f>
        <v>10060</v>
      </c>
      <c r="J37" s="5">
        <f>SUM(C37*I37)</f>
        <v>10060</v>
      </c>
      <c r="K37" s="3"/>
      <c r="L37" s="3"/>
    </row>
    <row r="38" spans="1:12" ht="12.75">
      <c r="A38" s="20" t="s">
        <v>64</v>
      </c>
      <c r="B38" s="20" t="s">
        <v>6</v>
      </c>
      <c r="C38" s="21"/>
      <c r="D38" s="22"/>
      <c r="E38" s="21"/>
      <c r="F38" s="20"/>
      <c r="G38" s="22"/>
      <c r="H38" s="21"/>
      <c r="I38" s="23"/>
      <c r="J38" s="23"/>
      <c r="K38" s="3"/>
      <c r="L38" s="3"/>
    </row>
    <row r="39" spans="1:12" ht="12.75">
      <c r="A39" s="1" t="s">
        <v>68</v>
      </c>
      <c r="B39" s="1" t="s">
        <v>2</v>
      </c>
      <c r="C39" s="18">
        <v>4</v>
      </c>
      <c r="D39" s="19">
        <v>8120</v>
      </c>
      <c r="E39" s="18">
        <f aca="true" t="shared" si="15" ref="E39:E40">SUM(C39*D39)</f>
        <v>32480</v>
      </c>
      <c r="F39" s="1"/>
      <c r="G39" s="19">
        <v>240</v>
      </c>
      <c r="H39" s="18">
        <f aca="true" t="shared" si="16" ref="H39:H40">SUM(C39*G39)</f>
        <v>960</v>
      </c>
      <c r="I39" s="5">
        <f aca="true" t="shared" si="17" ref="I39:I40">SUM(D39,G39)</f>
        <v>8360</v>
      </c>
      <c r="J39" s="5">
        <f aca="true" t="shared" si="18" ref="J39:J40">SUM(C39*I39)</f>
        <v>33440</v>
      </c>
      <c r="K39" s="3"/>
      <c r="L39" s="3"/>
    </row>
    <row r="40" spans="1:12" ht="12.75">
      <c r="A40" s="1" t="s">
        <v>69</v>
      </c>
      <c r="B40" s="1" t="s">
        <v>2</v>
      </c>
      <c r="C40" s="18">
        <v>1</v>
      </c>
      <c r="D40" s="19">
        <v>15870</v>
      </c>
      <c r="E40" s="18">
        <f t="shared" si="15"/>
        <v>15870</v>
      </c>
      <c r="F40" s="1"/>
      <c r="G40" s="19">
        <v>240</v>
      </c>
      <c r="H40" s="18">
        <f t="shared" si="16"/>
        <v>240</v>
      </c>
      <c r="I40" s="5">
        <f t="shared" si="17"/>
        <v>16110</v>
      </c>
      <c r="J40" s="5">
        <f t="shared" si="18"/>
        <v>16110</v>
      </c>
      <c r="K40" s="3"/>
      <c r="L40" s="3"/>
    </row>
    <row r="41" spans="1:12" ht="15">
      <c r="A41" s="6" t="s">
        <v>71</v>
      </c>
      <c r="B41" s="6" t="s">
        <v>6</v>
      </c>
      <c r="C41" s="12"/>
      <c r="D41" s="13"/>
      <c r="E41" s="12"/>
      <c r="F41" s="6"/>
      <c r="G41" s="13"/>
      <c r="H41" s="12"/>
      <c r="I41" s="7"/>
      <c r="J41" s="7"/>
      <c r="K41" s="3"/>
      <c r="L41" s="3"/>
    </row>
    <row r="42" spans="1:12" ht="12.75">
      <c r="A42" s="1" t="s">
        <v>18</v>
      </c>
      <c r="B42" s="1" t="s">
        <v>19</v>
      </c>
      <c r="C42" s="18">
        <v>92</v>
      </c>
      <c r="D42" s="19">
        <v>450</v>
      </c>
      <c r="E42" s="18">
        <f aca="true" t="shared" si="19" ref="E42:E43">SUM(C42*D42)</f>
        <v>41400</v>
      </c>
      <c r="F42" s="1"/>
      <c r="G42" s="19"/>
      <c r="H42" s="18">
        <f>SUM(C42*G42)</f>
        <v>0</v>
      </c>
      <c r="I42" s="5">
        <f aca="true" t="shared" si="20" ref="I42:I43">SUM(D42,G42)</f>
        <v>450</v>
      </c>
      <c r="J42" s="5">
        <f aca="true" t="shared" si="21" ref="J42:J43">SUM(C42*I42)</f>
        <v>41400</v>
      </c>
      <c r="K42" s="3"/>
      <c r="L42" s="3"/>
    </row>
    <row r="43" spans="1:12" ht="12.75">
      <c r="A43" s="1" t="s">
        <v>20</v>
      </c>
      <c r="B43" s="1" t="s">
        <v>19</v>
      </c>
      <c r="C43" s="18">
        <v>92</v>
      </c>
      <c r="D43" s="19">
        <v>300</v>
      </c>
      <c r="E43" s="18">
        <f t="shared" si="19"/>
        <v>27600</v>
      </c>
      <c r="F43" s="1"/>
      <c r="G43" s="19"/>
      <c r="H43" s="18">
        <f>SUM(C43*G43)</f>
        <v>0</v>
      </c>
      <c r="I43" s="5">
        <f t="shared" si="20"/>
        <v>300</v>
      </c>
      <c r="J43" s="5">
        <f t="shared" si="21"/>
        <v>27600</v>
      </c>
      <c r="K43" s="3"/>
      <c r="L43" s="3"/>
    </row>
    <row r="44" spans="1:12" ht="14.25">
      <c r="A44" s="24" t="s">
        <v>21</v>
      </c>
      <c r="B44" s="24" t="s">
        <v>6</v>
      </c>
      <c r="C44" s="25"/>
      <c r="D44" s="26"/>
      <c r="E44" s="25"/>
      <c r="F44" s="24"/>
      <c r="G44" s="26"/>
      <c r="H44" s="25"/>
      <c r="I44" s="27"/>
      <c r="J44" s="27"/>
      <c r="K44" s="3"/>
      <c r="L44" s="3"/>
    </row>
    <row r="45" spans="1:12" ht="12.75">
      <c r="A45" s="31" t="s">
        <v>22</v>
      </c>
      <c r="B45" s="31" t="s">
        <v>2</v>
      </c>
      <c r="C45" s="32">
        <v>1</v>
      </c>
      <c r="D45" s="33"/>
      <c r="E45" s="18">
        <f>SUM(C45*D45)</f>
        <v>0</v>
      </c>
      <c r="F45" s="31"/>
      <c r="G45" s="33"/>
      <c r="H45" s="18">
        <f>SUM(C45*G45)</f>
        <v>0</v>
      </c>
      <c r="I45" s="5">
        <f>SUM(D45,G45)</f>
        <v>0</v>
      </c>
      <c r="J45" s="5">
        <f>SUM(C45*I45)</f>
        <v>0</v>
      </c>
      <c r="K45" s="3"/>
      <c r="L45" s="3"/>
    </row>
    <row r="46" spans="1:12" ht="14.25">
      <c r="A46" s="24" t="s">
        <v>23</v>
      </c>
      <c r="B46" s="24" t="s">
        <v>6</v>
      </c>
      <c r="C46" s="25"/>
      <c r="D46" s="26"/>
      <c r="E46" s="25"/>
      <c r="F46" s="24"/>
      <c r="G46" s="26"/>
      <c r="H46" s="25"/>
      <c r="I46" s="27"/>
      <c r="J46" s="27"/>
      <c r="K46" s="3"/>
      <c r="L46" s="3"/>
    </row>
    <row r="47" spans="1:12" ht="12.75">
      <c r="A47" s="31" t="s">
        <v>24</v>
      </c>
      <c r="B47" s="31" t="s">
        <v>19</v>
      </c>
      <c r="C47" s="32">
        <v>92</v>
      </c>
      <c r="D47" s="33">
        <v>400</v>
      </c>
      <c r="E47" s="18">
        <f>SUM(C47*D47)</f>
        <v>36800</v>
      </c>
      <c r="F47" s="31"/>
      <c r="G47" s="33"/>
      <c r="H47" s="18">
        <f>SUM(C47*G47)</f>
        <v>0</v>
      </c>
      <c r="I47" s="5">
        <f>SUM(D47,G47)</f>
        <v>400</v>
      </c>
      <c r="J47" s="5">
        <f>SUM(C47*I47)</f>
        <v>36800</v>
      </c>
      <c r="K47" s="3"/>
      <c r="L47" s="3"/>
    </row>
    <row r="48" spans="1:12" ht="14.25">
      <c r="A48" s="24" t="s">
        <v>25</v>
      </c>
      <c r="B48" s="24" t="s">
        <v>6</v>
      </c>
      <c r="C48" s="25"/>
      <c r="D48" s="26"/>
      <c r="E48" s="25"/>
      <c r="F48" s="24"/>
      <c r="G48" s="26"/>
      <c r="H48" s="25"/>
      <c r="I48" s="27"/>
      <c r="J48" s="27"/>
      <c r="K48" s="3"/>
      <c r="L48" s="3"/>
    </row>
    <row r="49" spans="1:12" ht="12.75">
      <c r="A49" s="1" t="s">
        <v>26</v>
      </c>
      <c r="B49" s="1" t="s">
        <v>2</v>
      </c>
      <c r="C49" s="18">
        <v>18</v>
      </c>
      <c r="D49" s="19">
        <v>140</v>
      </c>
      <c r="E49" s="18">
        <f>SUM(C49*D49)</f>
        <v>2520</v>
      </c>
      <c r="F49" s="1"/>
      <c r="G49" s="19"/>
      <c r="H49" s="18">
        <f>SUM(C49*G49)</f>
        <v>0</v>
      </c>
      <c r="I49" s="5">
        <f>SUM(D49,G49)</f>
        <v>140</v>
      </c>
      <c r="J49" s="5">
        <f>SUM(C49*I49)</f>
        <v>2520</v>
      </c>
      <c r="K49" s="3"/>
      <c r="L49" s="3"/>
    </row>
    <row r="50" spans="1:12" ht="15">
      <c r="A50" s="6" t="s">
        <v>27</v>
      </c>
      <c r="B50" s="6" t="s">
        <v>6</v>
      </c>
      <c r="C50" s="12"/>
      <c r="D50" s="13"/>
      <c r="E50" s="12">
        <f>SUM(E2:E49)</f>
        <v>427780</v>
      </c>
      <c r="F50" s="6" t="s">
        <v>6</v>
      </c>
      <c r="G50" s="13"/>
      <c r="H50" s="12">
        <f>SUM(H2:H49)</f>
        <v>16130</v>
      </c>
      <c r="I50" s="7"/>
      <c r="J50" s="7">
        <f>SUM(J2:J49)</f>
        <v>443910</v>
      </c>
      <c r="K50" s="3"/>
      <c r="L50" s="3"/>
    </row>
    <row r="51" spans="1:12" ht="12.75">
      <c r="A51" s="1" t="s">
        <v>6</v>
      </c>
      <c r="B51" s="1" t="s">
        <v>6</v>
      </c>
      <c r="C51" s="18"/>
      <c r="D51" s="19"/>
      <c r="E51" s="18"/>
      <c r="F51" s="1" t="s">
        <v>6</v>
      </c>
      <c r="G51" s="19"/>
      <c r="H51" s="18"/>
      <c r="I51" s="5"/>
      <c r="J51" s="5"/>
      <c r="K51" s="3"/>
      <c r="L51" s="3"/>
    </row>
    <row r="52" spans="1:12" ht="15">
      <c r="A52" s="6" t="s">
        <v>28</v>
      </c>
      <c r="B52" s="6" t="s">
        <v>6</v>
      </c>
      <c r="C52" s="12"/>
      <c r="D52" s="13"/>
      <c r="E52" s="12"/>
      <c r="F52" s="6" t="s">
        <v>6</v>
      </c>
      <c r="G52" s="13"/>
      <c r="H52" s="12"/>
      <c r="I52" s="7"/>
      <c r="J52" s="7"/>
      <c r="K52" s="3"/>
      <c r="L52" s="3"/>
    </row>
    <row r="53" spans="1:12" ht="12.75">
      <c r="A53" s="20" t="s">
        <v>29</v>
      </c>
      <c r="B53" s="20" t="s">
        <v>6</v>
      </c>
      <c r="C53" s="21"/>
      <c r="D53" s="22"/>
      <c r="E53" s="21"/>
      <c r="F53" s="20" t="s">
        <v>6</v>
      </c>
      <c r="G53" s="22"/>
      <c r="H53" s="21"/>
      <c r="I53" s="23"/>
      <c r="J53" s="23"/>
      <c r="K53" s="3"/>
      <c r="L53" s="3"/>
    </row>
    <row r="54" spans="1:12" ht="12.75">
      <c r="A54" s="1" t="s">
        <v>73</v>
      </c>
      <c r="B54" s="1" t="s">
        <v>3</v>
      </c>
      <c r="C54" s="18">
        <v>760</v>
      </c>
      <c r="D54" s="19">
        <v>10</v>
      </c>
      <c r="E54" s="18">
        <f aca="true" t="shared" si="22" ref="E54:E57">SUM(C54*D54)</f>
        <v>7600</v>
      </c>
      <c r="F54" s="1"/>
      <c r="G54" s="19">
        <v>18</v>
      </c>
      <c r="H54" s="18">
        <f>SUM(C54*G54)</f>
        <v>13680</v>
      </c>
      <c r="I54" s="5">
        <f>SUM(D54,G54)</f>
        <v>28</v>
      </c>
      <c r="J54" s="5">
        <f aca="true" t="shared" si="23" ref="J54:J57">SUM(C54*I54)</f>
        <v>21280</v>
      </c>
      <c r="K54" s="3"/>
      <c r="L54" s="3"/>
    </row>
    <row r="55" spans="1:12" ht="12.75">
      <c r="A55" s="1" t="s">
        <v>72</v>
      </c>
      <c r="B55" s="1" t="s">
        <v>3</v>
      </c>
      <c r="C55" s="18">
        <v>170</v>
      </c>
      <c r="D55" s="19">
        <v>17</v>
      </c>
      <c r="E55" s="18">
        <f t="shared" si="22"/>
        <v>2890</v>
      </c>
      <c r="F55" s="1"/>
      <c r="G55" s="19">
        <v>18</v>
      </c>
      <c r="H55" s="18">
        <f>SUM(C55*G55)</f>
        <v>3060</v>
      </c>
      <c r="I55" s="5">
        <f>SUM(D55,G55)</f>
        <v>35</v>
      </c>
      <c r="J55" s="5">
        <f t="shared" si="23"/>
        <v>5950</v>
      </c>
      <c r="K55" s="3"/>
      <c r="L55" s="3"/>
    </row>
    <row r="56" spans="1:12" ht="12.75">
      <c r="A56" s="1" t="s">
        <v>74</v>
      </c>
      <c r="B56" s="1" t="s">
        <v>3</v>
      </c>
      <c r="C56" s="18">
        <v>30</v>
      </c>
      <c r="D56" s="19">
        <v>28</v>
      </c>
      <c r="E56" s="18">
        <f t="shared" si="22"/>
        <v>840</v>
      </c>
      <c r="F56" s="1"/>
      <c r="G56" s="19">
        <v>18</v>
      </c>
      <c r="H56" s="18">
        <f>SUM(C56*G56)</f>
        <v>540</v>
      </c>
      <c r="I56" s="5">
        <f>SUM(D56,G56)</f>
        <v>46</v>
      </c>
      <c r="J56" s="5">
        <f t="shared" si="23"/>
        <v>1380</v>
      </c>
      <c r="K56" s="3"/>
      <c r="L56" s="3"/>
    </row>
    <row r="57" spans="1:12" ht="12.75">
      <c r="A57" s="1" t="s">
        <v>95</v>
      </c>
      <c r="B57" s="1" t="s">
        <v>3</v>
      </c>
      <c r="C57" s="18">
        <v>100</v>
      </c>
      <c r="D57" s="33">
        <v>36</v>
      </c>
      <c r="E57" s="18">
        <f t="shared" si="22"/>
        <v>3600</v>
      </c>
      <c r="F57" s="1"/>
      <c r="G57" s="19">
        <v>18</v>
      </c>
      <c r="H57" s="18">
        <f>SUM(C57*G57)</f>
        <v>1800</v>
      </c>
      <c r="I57" s="5">
        <f>SUM(D57,G57)</f>
        <v>54</v>
      </c>
      <c r="J57" s="5">
        <f t="shared" si="23"/>
        <v>5400</v>
      </c>
      <c r="K57" s="3"/>
      <c r="L57" s="3"/>
    </row>
    <row r="58" spans="1:12" ht="12.75">
      <c r="A58" s="20" t="s">
        <v>30</v>
      </c>
      <c r="B58" s="20" t="s">
        <v>6</v>
      </c>
      <c r="C58" s="21"/>
      <c r="D58" s="36"/>
      <c r="E58" s="21"/>
      <c r="F58" s="20"/>
      <c r="G58" s="22"/>
      <c r="H58" s="21"/>
      <c r="I58" s="23"/>
      <c r="J58" s="23"/>
      <c r="K58" s="3"/>
      <c r="L58" s="3"/>
    </row>
    <row r="59" spans="1:12" ht="12.75">
      <c r="A59" s="1" t="s">
        <v>75</v>
      </c>
      <c r="B59" s="1" t="s">
        <v>3</v>
      </c>
      <c r="C59" s="18">
        <v>105</v>
      </c>
      <c r="D59" s="33">
        <v>12</v>
      </c>
      <c r="E59" s="18">
        <f aca="true" t="shared" si="24" ref="E59:E65">SUM(C59*D59)</f>
        <v>1260</v>
      </c>
      <c r="F59" s="1"/>
      <c r="G59" s="19">
        <v>18</v>
      </c>
      <c r="H59" s="18">
        <f aca="true" t="shared" si="25" ref="H59:H65">SUM(C59*G59)</f>
        <v>1890</v>
      </c>
      <c r="I59" s="5">
        <f aca="true" t="shared" si="26" ref="I59:I65">SUM(D59,G59)</f>
        <v>30</v>
      </c>
      <c r="J59" s="5">
        <f aca="true" t="shared" si="27" ref="J59:J65">SUM(C59*I59)</f>
        <v>3150</v>
      </c>
      <c r="K59" s="3"/>
      <c r="L59" s="3"/>
    </row>
    <row r="60" spans="1:12" ht="12.75">
      <c r="A60" s="1" t="s">
        <v>31</v>
      </c>
      <c r="B60" s="1" t="s">
        <v>3</v>
      </c>
      <c r="C60" s="18">
        <v>445</v>
      </c>
      <c r="D60" s="33">
        <v>16</v>
      </c>
      <c r="E60" s="18">
        <f t="shared" si="24"/>
        <v>7120</v>
      </c>
      <c r="F60" s="1"/>
      <c r="G60" s="19">
        <v>18</v>
      </c>
      <c r="H60" s="18">
        <f t="shared" si="25"/>
        <v>8010</v>
      </c>
      <c r="I60" s="5">
        <f t="shared" si="26"/>
        <v>34</v>
      </c>
      <c r="J60" s="5">
        <f t="shared" si="27"/>
        <v>15130</v>
      </c>
      <c r="K60" s="3"/>
      <c r="L60" s="3"/>
    </row>
    <row r="61" spans="1:12" ht="12.75">
      <c r="A61" s="1" t="s">
        <v>32</v>
      </c>
      <c r="B61" s="1" t="s">
        <v>3</v>
      </c>
      <c r="C61" s="18">
        <v>315</v>
      </c>
      <c r="D61" s="33">
        <v>25</v>
      </c>
      <c r="E61" s="18">
        <f t="shared" si="24"/>
        <v>7875</v>
      </c>
      <c r="F61" s="1"/>
      <c r="G61" s="19">
        <v>18</v>
      </c>
      <c r="H61" s="18">
        <f t="shared" si="25"/>
        <v>5670</v>
      </c>
      <c r="I61" s="5">
        <f t="shared" si="26"/>
        <v>43</v>
      </c>
      <c r="J61" s="5">
        <f t="shared" si="27"/>
        <v>13545</v>
      </c>
      <c r="K61" s="3"/>
      <c r="L61" s="3"/>
    </row>
    <row r="62" spans="1:12" ht="12.75">
      <c r="A62" s="1" t="s">
        <v>76</v>
      </c>
      <c r="B62" s="1" t="s">
        <v>3</v>
      </c>
      <c r="C62" s="18">
        <v>35</v>
      </c>
      <c r="D62" s="33">
        <v>19</v>
      </c>
      <c r="E62" s="18">
        <f t="shared" si="24"/>
        <v>665</v>
      </c>
      <c r="F62" s="1"/>
      <c r="G62" s="19">
        <v>18</v>
      </c>
      <c r="H62" s="18">
        <f t="shared" si="25"/>
        <v>630</v>
      </c>
      <c r="I62" s="5">
        <f t="shared" si="26"/>
        <v>37</v>
      </c>
      <c r="J62" s="5">
        <f t="shared" si="27"/>
        <v>1295</v>
      </c>
      <c r="K62" s="3"/>
      <c r="L62" s="3"/>
    </row>
    <row r="63" spans="1:12" ht="12.75">
      <c r="A63" s="1" t="s">
        <v>97</v>
      </c>
      <c r="B63" s="1" t="s">
        <v>3</v>
      </c>
      <c r="C63" s="18">
        <v>180</v>
      </c>
      <c r="D63" s="33">
        <v>25</v>
      </c>
      <c r="E63" s="18">
        <f t="shared" si="24"/>
        <v>4500</v>
      </c>
      <c r="F63" s="1"/>
      <c r="G63" s="19">
        <v>18</v>
      </c>
      <c r="H63" s="18">
        <f t="shared" si="25"/>
        <v>3240</v>
      </c>
      <c r="I63" s="5">
        <f t="shared" si="26"/>
        <v>43</v>
      </c>
      <c r="J63" s="5">
        <f t="shared" si="27"/>
        <v>7740</v>
      </c>
      <c r="K63" s="3"/>
      <c r="L63" s="3"/>
    </row>
    <row r="64" spans="1:12" ht="12.75">
      <c r="A64" s="1" t="s">
        <v>77</v>
      </c>
      <c r="B64" s="1" t="s">
        <v>3</v>
      </c>
      <c r="C64" s="18">
        <v>20</v>
      </c>
      <c r="D64" s="33">
        <v>41</v>
      </c>
      <c r="E64" s="18">
        <f t="shared" si="24"/>
        <v>820</v>
      </c>
      <c r="F64" s="1"/>
      <c r="G64" s="19">
        <v>18</v>
      </c>
      <c r="H64" s="18">
        <f t="shared" si="25"/>
        <v>360</v>
      </c>
      <c r="I64" s="5">
        <f t="shared" si="26"/>
        <v>59</v>
      </c>
      <c r="J64" s="5">
        <f t="shared" si="27"/>
        <v>1180</v>
      </c>
      <c r="K64" s="3"/>
      <c r="L64" s="3"/>
    </row>
    <row r="65" spans="1:12" ht="12.75">
      <c r="A65" s="1" t="s">
        <v>96</v>
      </c>
      <c r="B65" s="1" t="s">
        <v>3</v>
      </c>
      <c r="C65" s="18">
        <v>10</v>
      </c>
      <c r="D65" s="33">
        <v>69</v>
      </c>
      <c r="E65" s="18">
        <f t="shared" si="24"/>
        <v>690</v>
      </c>
      <c r="F65" s="1"/>
      <c r="G65" s="19">
        <v>21</v>
      </c>
      <c r="H65" s="18">
        <f t="shared" si="25"/>
        <v>210</v>
      </c>
      <c r="I65" s="5">
        <f t="shared" si="26"/>
        <v>90</v>
      </c>
      <c r="J65" s="5">
        <f t="shared" si="27"/>
        <v>900</v>
      </c>
      <c r="K65" s="3"/>
      <c r="L65" s="3"/>
    </row>
    <row r="66" spans="1:12" ht="12.75">
      <c r="A66" s="20" t="s">
        <v>33</v>
      </c>
      <c r="B66" s="20" t="s">
        <v>6</v>
      </c>
      <c r="C66" s="21"/>
      <c r="D66" s="22"/>
      <c r="E66" s="21"/>
      <c r="F66" s="20"/>
      <c r="G66" s="22"/>
      <c r="H66" s="21"/>
      <c r="I66" s="23"/>
      <c r="J66" s="23"/>
      <c r="K66" s="3"/>
      <c r="L66" s="3"/>
    </row>
    <row r="67" spans="1:12" ht="12.75">
      <c r="A67" s="1" t="s">
        <v>102</v>
      </c>
      <c r="B67" s="1" t="s">
        <v>3</v>
      </c>
      <c r="C67" s="18">
        <v>80</v>
      </c>
      <c r="D67" s="19">
        <v>20</v>
      </c>
      <c r="E67" s="18">
        <f>SUM(C67*D67)</f>
        <v>1600</v>
      </c>
      <c r="F67" s="1"/>
      <c r="G67" s="19">
        <v>24</v>
      </c>
      <c r="H67" s="18">
        <f>SUM(C67*G67)</f>
        <v>1920</v>
      </c>
      <c r="I67" s="5">
        <f>SUM(D67,G67)</f>
        <v>44</v>
      </c>
      <c r="J67" s="5">
        <f>SUM(C67*I67)</f>
        <v>3520</v>
      </c>
      <c r="K67" s="3"/>
      <c r="L67" s="3"/>
    </row>
    <row r="68" spans="1:12" ht="12.75">
      <c r="A68" s="20" t="s">
        <v>100</v>
      </c>
      <c r="B68" s="20" t="s">
        <v>6</v>
      </c>
      <c r="C68" s="21"/>
      <c r="D68" s="22"/>
      <c r="E68" s="21"/>
      <c r="F68" s="20"/>
      <c r="G68" s="22"/>
      <c r="H68" s="21"/>
      <c r="I68" s="23"/>
      <c r="J68" s="23"/>
      <c r="K68" s="3"/>
      <c r="L68" s="3"/>
    </row>
    <row r="69" spans="1:12" ht="12.75">
      <c r="A69" s="1" t="s">
        <v>101</v>
      </c>
      <c r="B69" s="1" t="s">
        <v>2</v>
      </c>
      <c r="C69" s="18">
        <v>1</v>
      </c>
      <c r="D69" s="19">
        <v>160</v>
      </c>
      <c r="E69" s="18">
        <f>SUM(C69*D69)</f>
        <v>160</v>
      </c>
      <c r="F69" s="1"/>
      <c r="G69" s="19">
        <v>280</v>
      </c>
      <c r="H69" s="18">
        <f>SUM(C69*G69)</f>
        <v>280</v>
      </c>
      <c r="I69" s="5">
        <f>SUM(D69,G69)</f>
        <v>440</v>
      </c>
      <c r="J69" s="5">
        <f>SUM(C69*I69)</f>
        <v>440</v>
      </c>
      <c r="K69" s="3"/>
      <c r="L69" s="3"/>
    </row>
    <row r="70" spans="1:12" ht="12.75">
      <c r="A70" s="20" t="s">
        <v>99</v>
      </c>
      <c r="B70" s="20" t="s">
        <v>6</v>
      </c>
      <c r="C70" s="21"/>
      <c r="D70" s="22"/>
      <c r="E70" s="21"/>
      <c r="F70" s="20"/>
      <c r="G70" s="22"/>
      <c r="H70" s="21"/>
      <c r="I70" s="23"/>
      <c r="J70" s="23"/>
      <c r="K70" s="3"/>
      <c r="L70" s="3"/>
    </row>
    <row r="71" spans="1:12" ht="12.75">
      <c r="A71" s="1" t="s">
        <v>53</v>
      </c>
      <c r="B71" s="1" t="s">
        <v>2</v>
      </c>
      <c r="C71" s="18">
        <v>5</v>
      </c>
      <c r="D71" s="19">
        <v>96</v>
      </c>
      <c r="E71" s="18">
        <f>SUM(C71*D71)</f>
        <v>480</v>
      </c>
      <c r="F71" s="1"/>
      <c r="G71" s="19">
        <v>140</v>
      </c>
      <c r="H71" s="18">
        <f>SUM(C71*G71)</f>
        <v>700</v>
      </c>
      <c r="I71" s="5">
        <f>SUM(D71,G71)</f>
        <v>236</v>
      </c>
      <c r="J71" s="5">
        <f>SUM(C71*I71)</f>
        <v>1180</v>
      </c>
      <c r="K71" s="3"/>
      <c r="L71" s="3"/>
    </row>
    <row r="72" spans="1:12" ht="12.75">
      <c r="A72" s="20" t="s">
        <v>34</v>
      </c>
      <c r="B72" s="20" t="s">
        <v>6</v>
      </c>
      <c r="C72" s="21"/>
      <c r="D72" s="22"/>
      <c r="E72" s="21"/>
      <c r="F72" s="20"/>
      <c r="G72" s="22"/>
      <c r="H72" s="21"/>
      <c r="I72" s="23"/>
      <c r="J72" s="23"/>
      <c r="K72" s="3"/>
      <c r="L72" s="3"/>
    </row>
    <row r="73" spans="1:12" ht="12.75">
      <c r="A73" s="1" t="s">
        <v>35</v>
      </c>
      <c r="B73" s="1" t="s">
        <v>2</v>
      </c>
      <c r="C73" s="18">
        <v>20</v>
      </c>
      <c r="D73" s="19">
        <v>152</v>
      </c>
      <c r="E73" s="18">
        <f>SUM(C73*D73)</f>
        <v>3040</v>
      </c>
      <c r="F73" s="1"/>
      <c r="G73" s="19">
        <v>60</v>
      </c>
      <c r="H73" s="18">
        <f>SUM(C73*G73)</f>
        <v>1200</v>
      </c>
      <c r="I73" s="5">
        <f>SUM(D73,G73)</f>
        <v>212</v>
      </c>
      <c r="J73" s="5">
        <f>SUM(C73*I73)</f>
        <v>4240</v>
      </c>
      <c r="K73" s="3"/>
      <c r="L73" s="3"/>
    </row>
    <row r="74" spans="1:12" ht="12.75">
      <c r="A74" s="20" t="s">
        <v>36</v>
      </c>
      <c r="B74" s="20" t="s">
        <v>6</v>
      </c>
      <c r="C74" s="21"/>
      <c r="D74" s="22"/>
      <c r="E74" s="21"/>
      <c r="F74" s="20"/>
      <c r="G74" s="22"/>
      <c r="H74" s="21"/>
      <c r="I74" s="23"/>
      <c r="J74" s="23"/>
      <c r="K74" s="3"/>
      <c r="L74" s="3"/>
    </row>
    <row r="75" spans="1:12" ht="12.75">
      <c r="A75" s="20" t="s">
        <v>37</v>
      </c>
      <c r="B75" s="20" t="s">
        <v>6</v>
      </c>
      <c r="C75" s="21"/>
      <c r="D75" s="22"/>
      <c r="E75" s="21"/>
      <c r="F75" s="20"/>
      <c r="G75" s="22"/>
      <c r="H75" s="21"/>
      <c r="I75" s="23"/>
      <c r="J75" s="23"/>
      <c r="K75" s="3"/>
      <c r="L75" s="3"/>
    </row>
    <row r="76" spans="1:12" ht="12.75">
      <c r="A76" s="20" t="s">
        <v>38</v>
      </c>
      <c r="B76" s="20" t="s">
        <v>6</v>
      </c>
      <c r="C76" s="21"/>
      <c r="D76" s="22"/>
      <c r="E76" s="21"/>
      <c r="F76" s="20"/>
      <c r="G76" s="22"/>
      <c r="H76" s="21"/>
      <c r="I76" s="23"/>
      <c r="J76" s="23"/>
      <c r="K76" s="3"/>
      <c r="L76" s="3"/>
    </row>
    <row r="77" spans="1:12" ht="12.75">
      <c r="A77" s="1" t="s">
        <v>78</v>
      </c>
      <c r="B77" s="1" t="s">
        <v>3</v>
      </c>
      <c r="C77" s="18">
        <v>28</v>
      </c>
      <c r="D77" s="19">
        <v>270</v>
      </c>
      <c r="E77" s="18">
        <f aca="true" t="shared" si="28" ref="E77:E79">SUM(C77*D77)</f>
        <v>7560</v>
      </c>
      <c r="F77" s="1"/>
      <c r="G77" s="19">
        <v>240</v>
      </c>
      <c r="H77" s="18">
        <f aca="true" t="shared" si="29" ref="H77:H79">SUM(C77*G77)</f>
        <v>6720</v>
      </c>
      <c r="I77" s="5">
        <f aca="true" t="shared" si="30" ref="I77:I79">SUM(D77,G77)</f>
        <v>510</v>
      </c>
      <c r="J77" s="5">
        <f aca="true" t="shared" si="31" ref="J77:J79">SUM(C77*I77)</f>
        <v>14280</v>
      </c>
      <c r="K77" s="3"/>
      <c r="L77" s="3"/>
    </row>
    <row r="78" spans="1:12" ht="12.75">
      <c r="A78" s="1" t="s">
        <v>79</v>
      </c>
      <c r="B78" s="1" t="s">
        <v>3</v>
      </c>
      <c r="C78" s="18">
        <v>30</v>
      </c>
      <c r="D78" s="19">
        <v>52</v>
      </c>
      <c r="E78" s="18">
        <f t="shared" si="28"/>
        <v>1560</v>
      </c>
      <c r="F78" s="1"/>
      <c r="G78" s="19">
        <v>120</v>
      </c>
      <c r="H78" s="18">
        <f t="shared" si="29"/>
        <v>3600</v>
      </c>
      <c r="I78" s="5">
        <f t="shared" si="30"/>
        <v>172</v>
      </c>
      <c r="J78" s="5">
        <f t="shared" si="31"/>
        <v>5160</v>
      </c>
      <c r="K78" s="3"/>
      <c r="L78" s="3"/>
    </row>
    <row r="79" spans="1:12" ht="12.75">
      <c r="A79" s="1" t="s">
        <v>80</v>
      </c>
      <c r="B79" s="1" t="s">
        <v>3</v>
      </c>
      <c r="C79" s="18">
        <v>95</v>
      </c>
      <c r="D79" s="19">
        <v>39</v>
      </c>
      <c r="E79" s="18">
        <f t="shared" si="28"/>
        <v>3705</v>
      </c>
      <c r="F79" s="1"/>
      <c r="G79" s="19">
        <v>100</v>
      </c>
      <c r="H79" s="18">
        <f t="shared" si="29"/>
        <v>9500</v>
      </c>
      <c r="I79" s="5">
        <f t="shared" si="30"/>
        <v>139</v>
      </c>
      <c r="J79" s="5">
        <f t="shared" si="31"/>
        <v>13205</v>
      </c>
      <c r="K79" s="3"/>
      <c r="L79" s="3"/>
    </row>
    <row r="80" spans="1:12" ht="12.75">
      <c r="A80" s="20" t="s">
        <v>39</v>
      </c>
      <c r="B80" s="20" t="s">
        <v>6</v>
      </c>
      <c r="C80" s="21"/>
      <c r="D80" s="22"/>
      <c r="E80" s="21"/>
      <c r="F80" s="20"/>
      <c r="G80" s="22"/>
      <c r="H80" s="21"/>
      <c r="I80" s="23"/>
      <c r="J80" s="23"/>
      <c r="K80" s="3"/>
      <c r="L80" s="3"/>
    </row>
    <row r="81" spans="1:12" ht="12.75">
      <c r="A81" s="1" t="s">
        <v>40</v>
      </c>
      <c r="B81" s="1" t="s">
        <v>2</v>
      </c>
      <c r="C81" s="18">
        <v>24</v>
      </c>
      <c r="D81" s="19">
        <v>52</v>
      </c>
      <c r="E81" s="18">
        <f>SUM(C81*D81)</f>
        <v>1248</v>
      </c>
      <c r="F81" s="1"/>
      <c r="G81" s="19">
        <v>120</v>
      </c>
      <c r="H81" s="18">
        <f>SUM(C81*G81)</f>
        <v>2880</v>
      </c>
      <c r="I81" s="5">
        <f>SUM(D81,G81)</f>
        <v>172</v>
      </c>
      <c r="J81" s="5">
        <f>SUM(C81*I81)</f>
        <v>4128</v>
      </c>
      <c r="K81" s="3"/>
      <c r="L81" s="3"/>
    </row>
    <row r="82" spans="1:12" ht="12.75">
      <c r="A82" s="20" t="s">
        <v>108</v>
      </c>
      <c r="B82" s="20" t="s">
        <v>6</v>
      </c>
      <c r="C82" s="21"/>
      <c r="D82" s="22"/>
      <c r="E82" s="21"/>
      <c r="F82" s="20"/>
      <c r="G82" s="22"/>
      <c r="H82" s="21"/>
      <c r="I82" s="23"/>
      <c r="J82" s="23"/>
      <c r="K82" s="3"/>
      <c r="L82" s="3"/>
    </row>
    <row r="83" spans="1:12" ht="12.75">
      <c r="A83" s="1" t="s">
        <v>103</v>
      </c>
      <c r="B83" s="1" t="s">
        <v>3</v>
      </c>
      <c r="C83" s="18">
        <v>180</v>
      </c>
      <c r="D83" s="19">
        <v>19</v>
      </c>
      <c r="E83" s="18">
        <f>SUM(C83*D83)</f>
        <v>3420</v>
      </c>
      <c r="F83" s="1"/>
      <c r="G83" s="19">
        <v>92</v>
      </c>
      <c r="H83" s="18">
        <f>SUM(C83*G83)</f>
        <v>16560</v>
      </c>
      <c r="I83" s="5">
        <f>SUM(D83,G83)</f>
        <v>111</v>
      </c>
      <c r="J83" s="5">
        <f>SUM(C83*I83)</f>
        <v>19980</v>
      </c>
      <c r="K83" s="3"/>
      <c r="L83" s="3"/>
    </row>
    <row r="84" spans="1:12" ht="12.75">
      <c r="A84" s="20" t="s">
        <v>41</v>
      </c>
      <c r="B84" s="20" t="s">
        <v>6</v>
      </c>
      <c r="C84" s="21"/>
      <c r="D84" s="22"/>
      <c r="E84" s="21"/>
      <c r="F84" s="20"/>
      <c r="G84" s="22"/>
      <c r="H84" s="21"/>
      <c r="I84" s="23"/>
      <c r="J84" s="23"/>
      <c r="K84" s="3"/>
      <c r="L84" s="3"/>
    </row>
    <row r="85" spans="1:12" ht="12.75">
      <c r="A85" s="1" t="s">
        <v>42</v>
      </c>
      <c r="B85" s="1" t="s">
        <v>2</v>
      </c>
      <c r="C85" s="18">
        <v>99</v>
      </c>
      <c r="D85" s="19"/>
      <c r="E85" s="18">
        <f>SUM(C85*D85)</f>
        <v>0</v>
      </c>
      <c r="F85" s="1"/>
      <c r="G85" s="19">
        <v>40</v>
      </c>
      <c r="H85" s="18">
        <f>SUM(C85*G85)</f>
        <v>3960</v>
      </c>
      <c r="I85" s="5">
        <f>SUM(D85,G85)</f>
        <v>40</v>
      </c>
      <c r="J85" s="5">
        <f>SUM(C85*I85)</f>
        <v>3960</v>
      </c>
      <c r="K85" s="3"/>
      <c r="L85" s="3"/>
    </row>
    <row r="86" spans="1:12" ht="12.75">
      <c r="A86" s="20" t="s">
        <v>43</v>
      </c>
      <c r="B86" s="20" t="s">
        <v>6</v>
      </c>
      <c r="C86" s="21"/>
      <c r="D86" s="22"/>
      <c r="E86" s="21"/>
      <c r="F86" s="20"/>
      <c r="G86" s="22"/>
      <c r="H86" s="21"/>
      <c r="I86" s="23"/>
      <c r="J86" s="23"/>
      <c r="K86" s="3"/>
      <c r="L86" s="3"/>
    </row>
    <row r="87" spans="1:12" ht="12.75">
      <c r="A87" s="1" t="s">
        <v>44</v>
      </c>
      <c r="B87" s="1" t="s">
        <v>4</v>
      </c>
      <c r="C87" s="18">
        <v>32</v>
      </c>
      <c r="D87" s="19"/>
      <c r="E87" s="18">
        <f aca="true" t="shared" si="32" ref="E87:E88">SUM(C87*D87)</f>
        <v>0</v>
      </c>
      <c r="F87" s="1"/>
      <c r="G87" s="19">
        <v>350</v>
      </c>
      <c r="H87" s="18">
        <f aca="true" t="shared" si="33" ref="H87:H88">SUM(C87*G87)</f>
        <v>11200</v>
      </c>
      <c r="I87" s="5">
        <f aca="true" t="shared" si="34" ref="I87:I88">SUM(D87,G87)</f>
        <v>350</v>
      </c>
      <c r="J87" s="5">
        <f>SUM(C87*I87)</f>
        <v>11200</v>
      </c>
      <c r="K87" s="3"/>
      <c r="L87" s="3"/>
    </row>
    <row r="88" spans="1:12" ht="12.75">
      <c r="A88" s="31" t="s">
        <v>45</v>
      </c>
      <c r="B88" s="31" t="s">
        <v>4</v>
      </c>
      <c r="C88" s="32">
        <v>14</v>
      </c>
      <c r="D88" s="30"/>
      <c r="E88" s="18">
        <f t="shared" si="32"/>
        <v>0</v>
      </c>
      <c r="F88" s="31"/>
      <c r="G88" s="33">
        <v>400</v>
      </c>
      <c r="H88" s="18">
        <f t="shared" si="33"/>
        <v>5600</v>
      </c>
      <c r="I88" s="5">
        <f t="shared" si="34"/>
        <v>400</v>
      </c>
      <c r="J88" s="5">
        <f>SUM(C88*I88)</f>
        <v>5600</v>
      </c>
      <c r="K88" s="3"/>
      <c r="L88" s="3"/>
    </row>
    <row r="89" spans="1:12" ht="12.75">
      <c r="A89" s="20" t="s">
        <v>104</v>
      </c>
      <c r="B89" s="20" t="s">
        <v>6</v>
      </c>
      <c r="C89" s="21"/>
      <c r="D89" s="22"/>
      <c r="E89" s="34"/>
      <c r="F89" s="35"/>
      <c r="G89" s="36"/>
      <c r="H89" s="34"/>
      <c r="I89" s="37"/>
      <c r="J89" s="37"/>
      <c r="K89" s="3"/>
      <c r="L89" s="3"/>
    </row>
    <row r="90" spans="1:12" ht="12.75">
      <c r="A90" s="31" t="s">
        <v>105</v>
      </c>
      <c r="B90" s="31" t="s">
        <v>4</v>
      </c>
      <c r="C90" s="32">
        <v>20</v>
      </c>
      <c r="D90" s="30"/>
      <c r="E90" s="18">
        <f>SUM(C90*D90)</f>
        <v>0</v>
      </c>
      <c r="F90" s="31"/>
      <c r="G90" s="33">
        <v>400</v>
      </c>
      <c r="H90" s="18">
        <f>SUM(C90*G90)</f>
        <v>8000</v>
      </c>
      <c r="I90" s="5">
        <f>SUM(D90,G90)</f>
        <v>400</v>
      </c>
      <c r="J90" s="5">
        <f>SUM(C90*I90)</f>
        <v>8000</v>
      </c>
      <c r="K90" s="3"/>
      <c r="L90" s="3"/>
    </row>
    <row r="91" spans="1:12" ht="12.75">
      <c r="A91" s="20" t="s">
        <v>106</v>
      </c>
      <c r="B91" s="20" t="s">
        <v>6</v>
      </c>
      <c r="C91" s="21"/>
      <c r="D91" s="22"/>
      <c r="E91" s="34"/>
      <c r="F91" s="35"/>
      <c r="G91" s="36"/>
      <c r="H91" s="34"/>
      <c r="I91" s="37"/>
      <c r="J91" s="37"/>
      <c r="K91" s="3"/>
      <c r="L91" s="3"/>
    </row>
    <row r="92" spans="1:12" ht="12.75">
      <c r="A92" s="31" t="s">
        <v>107</v>
      </c>
      <c r="B92" s="31" t="s">
        <v>4</v>
      </c>
      <c r="C92" s="32">
        <v>24</v>
      </c>
      <c r="D92" s="30"/>
      <c r="E92" s="18">
        <f aca="true" t="shared" si="35" ref="E92:E93">SUM(C92*D92)</f>
        <v>0</v>
      </c>
      <c r="F92" s="31"/>
      <c r="G92" s="33">
        <v>400</v>
      </c>
      <c r="H92" s="18">
        <f>SUM(C92*G92)</f>
        <v>9600</v>
      </c>
      <c r="I92" s="5">
        <f>SUM(D92,G92)</f>
        <v>400</v>
      </c>
      <c r="J92" s="5">
        <f aca="true" t="shared" si="36" ref="J92:J93">SUM(C92*I92)</f>
        <v>9600</v>
      </c>
      <c r="K92" s="3"/>
      <c r="L92" s="3"/>
    </row>
    <row r="93" spans="1:12" ht="12.75">
      <c r="A93" s="1" t="s">
        <v>81</v>
      </c>
      <c r="B93" s="1" t="s">
        <v>2</v>
      </c>
      <c r="C93" s="18">
        <v>1</v>
      </c>
      <c r="D93" s="19">
        <v>4000</v>
      </c>
      <c r="E93" s="18">
        <f t="shared" si="35"/>
        <v>4000</v>
      </c>
      <c r="F93" s="1"/>
      <c r="G93" s="19"/>
      <c r="H93" s="18">
        <f>SUM(C93*G93)</f>
        <v>0</v>
      </c>
      <c r="I93" s="5">
        <f>SUM(D93,G93)</f>
        <v>4000</v>
      </c>
      <c r="J93" s="5">
        <f t="shared" si="36"/>
        <v>4000</v>
      </c>
      <c r="K93" s="3"/>
      <c r="L93" s="3"/>
    </row>
    <row r="94" spans="1:12" ht="12.75">
      <c r="A94" s="20" t="s">
        <v>46</v>
      </c>
      <c r="B94" s="20" t="s">
        <v>6</v>
      </c>
      <c r="C94" s="21"/>
      <c r="D94" s="22"/>
      <c r="E94" s="21"/>
      <c r="F94" s="20"/>
      <c r="G94" s="22"/>
      <c r="H94" s="21"/>
      <c r="I94" s="23"/>
      <c r="J94" s="23"/>
      <c r="K94" s="3"/>
      <c r="L94" s="3"/>
    </row>
    <row r="95" spans="1:12" ht="12.75">
      <c r="A95" s="20" t="s">
        <v>47</v>
      </c>
      <c r="B95" s="20" t="s">
        <v>6</v>
      </c>
      <c r="C95" s="21"/>
      <c r="D95" s="22"/>
      <c r="E95" s="21"/>
      <c r="F95" s="20"/>
      <c r="G95" s="22"/>
      <c r="H95" s="21"/>
      <c r="I95" s="23"/>
      <c r="J95" s="23"/>
      <c r="K95" s="3"/>
      <c r="L95" s="3"/>
    </row>
    <row r="96" spans="1:12" ht="12.75">
      <c r="A96" s="1" t="s">
        <v>48</v>
      </c>
      <c r="B96" s="1" t="s">
        <v>4</v>
      </c>
      <c r="C96" s="18">
        <v>24</v>
      </c>
      <c r="D96" s="19"/>
      <c r="E96" s="18">
        <f aca="true" t="shared" si="37" ref="E96:E98">SUM(C96*D96)</f>
        <v>0</v>
      </c>
      <c r="F96" s="1"/>
      <c r="G96" s="19">
        <v>400</v>
      </c>
      <c r="H96" s="18">
        <f aca="true" t="shared" si="38" ref="H96:H98">SUM(C96*G96)</f>
        <v>9600</v>
      </c>
      <c r="I96" s="5">
        <f>SUM(D96,G96)</f>
        <v>400</v>
      </c>
      <c r="J96" s="5">
        <f aca="true" t="shared" si="39" ref="J96:J98">SUM(C96*I96)</f>
        <v>9600</v>
      </c>
      <c r="K96" s="3"/>
      <c r="L96" s="3"/>
    </row>
    <row r="97" spans="1:12" ht="12.75">
      <c r="A97" s="1" t="s">
        <v>49</v>
      </c>
      <c r="B97" s="1" t="s">
        <v>4</v>
      </c>
      <c r="C97" s="18">
        <v>8</v>
      </c>
      <c r="D97" s="19"/>
      <c r="E97" s="18">
        <f t="shared" si="37"/>
        <v>0</v>
      </c>
      <c r="F97" s="1"/>
      <c r="G97" s="19">
        <v>400</v>
      </c>
      <c r="H97" s="18">
        <f t="shared" si="38"/>
        <v>3200</v>
      </c>
      <c r="I97" s="5">
        <f>SUM(D97,G97)</f>
        <v>400</v>
      </c>
      <c r="J97" s="5">
        <f t="shared" si="39"/>
        <v>3200</v>
      </c>
      <c r="K97" s="3"/>
      <c r="L97" s="3"/>
    </row>
    <row r="98" spans="1:12" ht="12.75">
      <c r="A98" s="1" t="s">
        <v>50</v>
      </c>
      <c r="B98" s="1" t="s">
        <v>4</v>
      </c>
      <c r="C98" s="18">
        <v>10</v>
      </c>
      <c r="D98" s="19"/>
      <c r="E98" s="18">
        <f t="shared" si="37"/>
        <v>0</v>
      </c>
      <c r="F98" s="1"/>
      <c r="G98" s="19">
        <v>350</v>
      </c>
      <c r="H98" s="18">
        <f t="shared" si="38"/>
        <v>3500</v>
      </c>
      <c r="I98" s="5">
        <f>SUM(D98,G98)</f>
        <v>350</v>
      </c>
      <c r="J98" s="5">
        <f t="shared" si="39"/>
        <v>3500</v>
      </c>
      <c r="K98" s="3"/>
      <c r="L98" s="3"/>
    </row>
    <row r="99" spans="1:12" ht="12.75">
      <c r="A99" s="1" t="s">
        <v>6</v>
      </c>
      <c r="B99" s="1" t="s">
        <v>6</v>
      </c>
      <c r="C99" s="18"/>
      <c r="D99" s="19"/>
      <c r="E99" s="18"/>
      <c r="F99" s="1"/>
      <c r="G99" s="19"/>
      <c r="H99" s="18"/>
      <c r="I99" s="5"/>
      <c r="J99" s="5"/>
      <c r="K99" s="3"/>
      <c r="L99" s="3"/>
    </row>
    <row r="100" spans="1:12" ht="12.75">
      <c r="A100" s="31" t="s">
        <v>51</v>
      </c>
      <c r="B100" s="31" t="s">
        <v>2</v>
      </c>
      <c r="C100" s="32">
        <v>1</v>
      </c>
      <c r="D100" s="33">
        <v>4000</v>
      </c>
      <c r="E100" s="18">
        <f>SUM(C100*D100)</f>
        <v>4000</v>
      </c>
      <c r="F100" s="31"/>
      <c r="G100" s="33"/>
      <c r="H100" s="18">
        <f>SUM(C100*G100)</f>
        <v>0</v>
      </c>
      <c r="I100" s="5">
        <f>SUM(D100,G100)</f>
        <v>4000</v>
      </c>
      <c r="J100" s="5">
        <f>SUM(C100*I100)</f>
        <v>4000</v>
      </c>
      <c r="K100" s="3"/>
      <c r="L100" s="3"/>
    </row>
    <row r="101" spans="1:12" ht="15">
      <c r="A101" s="6" t="s">
        <v>52</v>
      </c>
      <c r="B101" s="6" t="s">
        <v>6</v>
      </c>
      <c r="C101" s="12"/>
      <c r="D101" s="13"/>
      <c r="E101" s="12">
        <f>SUM(E53:E100)</f>
        <v>68633</v>
      </c>
      <c r="F101" s="6" t="s">
        <v>6</v>
      </c>
      <c r="G101" s="13"/>
      <c r="H101" s="12">
        <f>SUM(H53:H100)</f>
        <v>137110</v>
      </c>
      <c r="I101" s="7"/>
      <c r="J101" s="7">
        <f>SUM(J53:J100)</f>
        <v>205743</v>
      </c>
      <c r="K101" s="3"/>
      <c r="L101" s="3"/>
    </row>
    <row r="103" spans="1:10" ht="15">
      <c r="A103" s="6" t="s">
        <v>82</v>
      </c>
      <c r="B103" s="6" t="s">
        <v>6</v>
      </c>
      <c r="C103" s="12"/>
      <c r="D103" s="13"/>
      <c r="E103" s="12">
        <f>SUM(E50+E101)</f>
        <v>496413</v>
      </c>
      <c r="F103" s="6" t="s">
        <v>6</v>
      </c>
      <c r="G103" s="13"/>
      <c r="H103" s="12">
        <f>SUM(H50+H101)</f>
        <v>153240</v>
      </c>
      <c r="I103" s="7"/>
      <c r="J103" s="12">
        <f>SUM(J50+J101)</f>
        <v>649653</v>
      </c>
    </row>
  </sheetData>
  <printOptions/>
  <pageMargins left="0.5905511811023623" right="0.5905511811023623" top="0.7874015748031497" bottom="0.5905511811023623" header="0.5118110236220472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Svatopluk</dc:creator>
  <cp:keywords/>
  <dc:description/>
  <cp:lastModifiedBy>Tomášek Jan</cp:lastModifiedBy>
  <cp:lastPrinted>2019-07-16T13:07:05Z</cp:lastPrinted>
  <dcterms:created xsi:type="dcterms:W3CDTF">2017-09-05T08:26:13Z</dcterms:created>
  <dcterms:modified xsi:type="dcterms:W3CDTF">2019-07-16T13:07:29Z</dcterms:modified>
  <cp:category/>
  <cp:version/>
  <cp:contentType/>
  <cp:contentStatus/>
</cp:coreProperties>
</file>